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G AND F\"/>
    </mc:Choice>
  </mc:AlternateContent>
  <bookViews>
    <workbookView xWindow="0" yWindow="0" windowWidth="19200" windowHeight="8440"/>
  </bookViews>
  <sheets>
    <sheet name="S-Goods" sheetId="3" r:id="rId1"/>
    <sheet name="S-Works" sheetId="2" r:id="rId2"/>
    <sheet name="T-Services " sheetId="6" r:id="rId3"/>
  </sheets>
  <definedNames>
    <definedName name="_xlnm.Print_Area" localSheetId="1">'S-Works'!$A$1:$AR$12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2" i="3" l="1"/>
  <c r="E34" i="3"/>
  <c r="D34" i="3"/>
  <c r="E32" i="3"/>
  <c r="C66" i="6" l="1"/>
  <c r="C65" i="6"/>
  <c r="D9" i="2"/>
  <c r="D83" i="3"/>
  <c r="C87" i="3" s="1"/>
  <c r="E83" i="3"/>
  <c r="C88" i="3" s="1"/>
  <c r="C89" i="3" l="1"/>
  <c r="C67" i="6"/>
  <c r="R36" i="6"/>
  <c r="R39" i="6" s="1"/>
  <c r="S36" i="6"/>
  <c r="S39" i="6" s="1"/>
  <c r="P36" i="6"/>
  <c r="P39" i="6" s="1"/>
  <c r="Q36" i="6"/>
  <c r="Q39" i="6" s="1"/>
  <c r="K36" i="6"/>
  <c r="K39" i="6" s="1"/>
  <c r="L36" i="6"/>
  <c r="L39" i="6" s="1"/>
  <c r="M36" i="6"/>
  <c r="M39" i="6" s="1"/>
  <c r="N36" i="6"/>
  <c r="N39" i="6" s="1"/>
  <c r="O36" i="6"/>
  <c r="O39" i="6" s="1"/>
  <c r="J36" i="6"/>
  <c r="J39" i="6" s="1"/>
  <c r="I36" i="6"/>
  <c r="I39" i="6" s="1"/>
</calcChain>
</file>

<file path=xl/sharedStrings.xml><?xml version="1.0" encoding="utf-8"?>
<sst xmlns="http://schemas.openxmlformats.org/spreadsheetml/2006/main" count="845" uniqueCount="296">
  <si>
    <t>TOTAL</t>
  </si>
  <si>
    <t>.</t>
  </si>
  <si>
    <t>Procurement Plan - Goods</t>
  </si>
  <si>
    <t xml:space="preserve">                                                    BASIC DATA</t>
  </si>
  <si>
    <t xml:space="preserve">        TENDERING PERIOD</t>
  </si>
  <si>
    <t>TENDER EVALUATION &amp; CONTRACT AWARD</t>
  </si>
  <si>
    <t xml:space="preserve">PLAN </t>
  </si>
  <si>
    <t>TENDER</t>
  </si>
  <si>
    <t>TEN.</t>
  </si>
  <si>
    <t>INSPEC.</t>
  </si>
  <si>
    <t>CONTRACT PACKAGE</t>
  </si>
  <si>
    <t>VS</t>
  </si>
  <si>
    <t>PACKAGE NUMBER</t>
  </si>
  <si>
    <t xml:space="preserve">ESTIMATED </t>
  </si>
  <si>
    <t>PR0C.</t>
  </si>
  <si>
    <t>APPR./</t>
  </si>
  <si>
    <t>PREP.TEN</t>
  </si>
  <si>
    <t>INVITATION</t>
  </si>
  <si>
    <t>CLOSING/</t>
  </si>
  <si>
    <t>SUB. TEN</t>
  </si>
  <si>
    <t>APPROVAL</t>
  </si>
  <si>
    <t>CONTRACT</t>
  </si>
  <si>
    <t>CONTRACT SIG.</t>
  </si>
  <si>
    <t>DELIVERY</t>
  </si>
  <si>
    <t>FINAL</t>
  </si>
  <si>
    <t>ACTUAL</t>
  </si>
  <si>
    <t>AMT GH¢</t>
  </si>
  <si>
    <t>METH.</t>
  </si>
  <si>
    <t>AUTH.</t>
  </si>
  <si>
    <t>DOC.</t>
  </si>
  <si>
    <t>DATE</t>
  </si>
  <si>
    <t>OPEN</t>
  </si>
  <si>
    <t>EVA. REPORT</t>
  </si>
  <si>
    <t>SIG.</t>
  </si>
  <si>
    <t>ACCEPT</t>
  </si>
  <si>
    <t>Plan</t>
  </si>
  <si>
    <t>Materials</t>
  </si>
  <si>
    <t>Actual</t>
  </si>
  <si>
    <t xml:space="preserve"> </t>
  </si>
  <si>
    <t>Stationery</t>
  </si>
  <si>
    <t>Building  Materials</t>
  </si>
  <si>
    <t>Furniture &amp; Fittings</t>
  </si>
  <si>
    <t xml:space="preserve">Plan </t>
  </si>
  <si>
    <t>Computer &amp; Accessories</t>
  </si>
  <si>
    <t>Office Equipment &amp;</t>
  </si>
  <si>
    <t>Accessories</t>
  </si>
  <si>
    <t>Mercantile Food</t>
  </si>
  <si>
    <t>Domestic Food Items</t>
  </si>
  <si>
    <t>PQ</t>
  </si>
  <si>
    <t>POST</t>
  </si>
  <si>
    <t>27/12/23</t>
  </si>
  <si>
    <t>Procurement Plan - Technical Service</t>
  </si>
  <si>
    <t xml:space="preserve">Procurement Entity: </t>
  </si>
  <si>
    <t>Source of Funding: IGF</t>
  </si>
  <si>
    <t>Preparation of
Request for Proposals</t>
  </si>
  <si>
    <t>Consultant
Proposals</t>
  </si>
  <si>
    <t xml:space="preserve">Proposal Evaluation
Technical (T) &amp; Financial (F) </t>
  </si>
  <si>
    <t>Negotiations</t>
  </si>
  <si>
    <t>Contract Finalization</t>
  </si>
  <si>
    <t>Contract Implementation</t>
  </si>
  <si>
    <t>Contract Packages*</t>
  </si>
  <si>
    <t>Plan vs. Actual</t>
  </si>
  <si>
    <t>Package Number</t>
  </si>
  <si>
    <t>Estimated Amount
 (Cedis)</t>
  </si>
  <si>
    <t>Selection Method</t>
  </si>
  <si>
    <t>Final Authority for Contract Award</t>
  </si>
  <si>
    <t>Prep &amp; Submission
by Executing Agency</t>
  </si>
  <si>
    <t>Invitation
Date</t>
  </si>
  <si>
    <t>Submission/
Opening
Date</t>
  </si>
  <si>
    <t>Complete
Evaluation
Report (T)</t>
  </si>
  <si>
    <t>Opening Financial Proposals</t>
  </si>
  <si>
    <t>Complete
Eval Report
(T) (F)</t>
  </si>
  <si>
    <t xml:space="preserve">Approval of 
Eval Report
(T) (F) </t>
  </si>
  <si>
    <t>Plan
vs.
Actual</t>
  </si>
  <si>
    <t>Submission
Draft Contract</t>
  </si>
  <si>
    <t>Approval of Negotiation report</t>
  </si>
  <si>
    <t>Contract Amount (Cedis)</t>
  </si>
  <si>
    <t xml:space="preserve">Contract 
ward </t>
  </si>
  <si>
    <t>Contract 
Signature</t>
  </si>
  <si>
    <t>Mobilization
Advance
Payment</t>
  </si>
  <si>
    <t>Draft
Report</t>
  </si>
  <si>
    <t>Final
Report</t>
  </si>
  <si>
    <t>Final
Cost</t>
  </si>
  <si>
    <t xml:space="preserve">NCT </t>
  </si>
  <si>
    <t>23/01/24</t>
  </si>
  <si>
    <t>NA</t>
  </si>
  <si>
    <t>2. Maintenance of Official Vehicles</t>
  </si>
  <si>
    <t>3 Installation of Smoke Detectors</t>
  </si>
  <si>
    <t>4. Installation of Speakers &amp; Projectors in Classrooms</t>
  </si>
  <si>
    <t>9.Refill and Servicing of Fire Extinguishers</t>
  </si>
  <si>
    <t>Library Automation</t>
  </si>
  <si>
    <t xml:space="preserve">Website Hosting </t>
  </si>
  <si>
    <t>Budget Period :January-December  2026</t>
  </si>
  <si>
    <t xml:space="preserve">Procurement  Entity: Mampong Technical College of Education </t>
  </si>
  <si>
    <t>Budget Period:Jan-Dec  2026</t>
  </si>
  <si>
    <t>Procurement  Entity: Mampong Technical  College of Education.</t>
  </si>
  <si>
    <t xml:space="preserve">Mampong Technical College of Education. </t>
  </si>
  <si>
    <t>AR/MTCE/GD/001/26</t>
  </si>
  <si>
    <t>30/04/26</t>
  </si>
  <si>
    <t>AR/MTCE/GD/002/26</t>
  </si>
  <si>
    <t>AR/MTCE/GD/003/26</t>
  </si>
  <si>
    <t>AR/MTCE/GD/010/26</t>
  </si>
  <si>
    <t>AR/MTCE/GD/005/26</t>
  </si>
  <si>
    <t>AR/MTCE/GD/006/26</t>
  </si>
  <si>
    <t>AR/MTCE/GD/007/26</t>
  </si>
  <si>
    <t>AR/MTCE/GD/014/26</t>
  </si>
  <si>
    <t>AR/MTCE/GD/017/26</t>
  </si>
  <si>
    <t>AR/MTCE/WK/001/26</t>
  </si>
  <si>
    <t>5/05/26</t>
  </si>
  <si>
    <t>28/04/26</t>
  </si>
  <si>
    <t>7/04/2026</t>
  </si>
  <si>
    <t>07/04/2026</t>
  </si>
  <si>
    <t>31/03/2026</t>
  </si>
  <si>
    <t>24/03/2026</t>
  </si>
  <si>
    <t>17/03/2026</t>
  </si>
  <si>
    <t>10/03/2026</t>
  </si>
  <si>
    <t>3/03/26</t>
  </si>
  <si>
    <t>14/2/2026</t>
  </si>
  <si>
    <t>AR/MTCE/TS/001/26</t>
  </si>
  <si>
    <t>AR/MTCE/TS/004/26</t>
  </si>
  <si>
    <t>AR/MTCE/TS/005/26</t>
  </si>
  <si>
    <t>AR/MTCE/TS/003/26</t>
  </si>
  <si>
    <t>AR/MTCE/TS/002/26</t>
  </si>
  <si>
    <t>AR/MTCE/TS/006/26</t>
  </si>
  <si>
    <t>AR/MTCE/TS/007/26</t>
  </si>
  <si>
    <t>AR/MTCE/TS/008/26</t>
  </si>
  <si>
    <t>AR/MTCE/TS/009/26</t>
  </si>
  <si>
    <t>AR/MTCE/TS/0010/26</t>
  </si>
  <si>
    <t>Electrical Materials &amp; Accessories</t>
  </si>
  <si>
    <t>Fumigation of Halls of Residence</t>
  </si>
  <si>
    <t xml:space="preserve">ECG (Prepaid &amp; Postpaid Credit) </t>
  </si>
  <si>
    <t>Maintenance of Funiture &amp;Fittings</t>
  </si>
  <si>
    <t>11. Water Quality Test</t>
  </si>
  <si>
    <t>10.Purchase of Palm Kennel &amp; Servicing of Stove</t>
  </si>
  <si>
    <t>1 .Repairs of Computers, Printers &amp; Photocopiers</t>
  </si>
  <si>
    <t>Repairs of Mowers &amp; Slashers</t>
  </si>
  <si>
    <t xml:space="preserve">Actual </t>
  </si>
  <si>
    <t>HOE</t>
  </si>
  <si>
    <t>Ms. Gifty Dwomoh</t>
  </si>
  <si>
    <t>HE</t>
  </si>
  <si>
    <t>Construction of 18 Unit Lecture Hall (Phase Four)</t>
  </si>
  <si>
    <t xml:space="preserve">Source of Funding:  IGF  AND GOG  </t>
  </si>
  <si>
    <t>60,000..</t>
  </si>
  <si>
    <t>23/04/26</t>
  </si>
  <si>
    <t>13/04/26</t>
  </si>
  <si>
    <t>20/04/26</t>
  </si>
  <si>
    <t>10/05/26</t>
  </si>
  <si>
    <t xml:space="preserve">Security Uniform </t>
  </si>
  <si>
    <t>Source of Funding:  IGF, and GOG.</t>
  </si>
  <si>
    <t>27/03/2026</t>
  </si>
  <si>
    <t>20/05/26</t>
  </si>
  <si>
    <t>28/05/26</t>
  </si>
  <si>
    <t>10/06/26</t>
  </si>
  <si>
    <t>22/05/26</t>
  </si>
  <si>
    <t>11/05/26</t>
  </si>
  <si>
    <t>23/05/26</t>
  </si>
  <si>
    <t>21/05/26</t>
  </si>
  <si>
    <t>22/06/26</t>
  </si>
  <si>
    <t>24/06/26</t>
  </si>
  <si>
    <t>10/07/26</t>
  </si>
  <si>
    <t>AR/MTCE/GD/008/26</t>
  </si>
  <si>
    <t>AR/MTCE/GD/009/26</t>
  </si>
  <si>
    <t>AR/MTCE/GD/012/26</t>
  </si>
  <si>
    <t>AR/MTCE/GD/013/26</t>
  </si>
  <si>
    <t>23/06/26</t>
  </si>
  <si>
    <t>13/07/26</t>
  </si>
  <si>
    <t>20/07/26</t>
  </si>
  <si>
    <t>28/07/26</t>
  </si>
  <si>
    <t>10/08/26</t>
  </si>
  <si>
    <t>11/08/26</t>
  </si>
  <si>
    <t>13/05/26</t>
  </si>
  <si>
    <t>11/06/26</t>
  </si>
  <si>
    <t>15/05/26</t>
  </si>
  <si>
    <t>29/05/26</t>
  </si>
  <si>
    <t>15/7/2026</t>
  </si>
  <si>
    <t>AR/MTCE/TS/011/26</t>
  </si>
  <si>
    <t>AR/MTCE/TS/012/26</t>
  </si>
  <si>
    <t>AR/MTCE/TS/013/26</t>
  </si>
  <si>
    <t>AR/MTCE/TS/014/26</t>
  </si>
  <si>
    <t>AR/MTCE/TS/015/26</t>
  </si>
  <si>
    <t>AR/MTCE/TS/016/26</t>
  </si>
  <si>
    <t>25/3/2026</t>
  </si>
  <si>
    <t>17/4/2026</t>
  </si>
  <si>
    <t>22/4/2026</t>
  </si>
  <si>
    <t>28/4/2026</t>
  </si>
  <si>
    <t>6/05/26</t>
  </si>
  <si>
    <t>08/05/2026</t>
  </si>
  <si>
    <t>12/05/2026</t>
  </si>
  <si>
    <t>14/05/2026</t>
  </si>
  <si>
    <t>19/05/2026</t>
  </si>
  <si>
    <t>23/01/26</t>
  </si>
  <si>
    <t>22/01/26</t>
  </si>
  <si>
    <t>19/2/2026</t>
  </si>
  <si>
    <t>17/2/2026</t>
  </si>
  <si>
    <t>20/02/26</t>
  </si>
  <si>
    <t>23/02/26</t>
  </si>
  <si>
    <t>26/02/26</t>
  </si>
  <si>
    <t>2/03/26</t>
  </si>
  <si>
    <t>26/01/26</t>
  </si>
  <si>
    <t>13/2/2026</t>
  </si>
  <si>
    <t>13/03/2026</t>
  </si>
  <si>
    <t>30000</t>
  </si>
  <si>
    <t>20/01/26</t>
  </si>
  <si>
    <t>21/01/26</t>
  </si>
  <si>
    <t>4/05/26</t>
  </si>
  <si>
    <t>16/2/2026</t>
  </si>
  <si>
    <t>16/2/2024</t>
  </si>
  <si>
    <t>3/03/24</t>
  </si>
  <si>
    <t>19/02/26</t>
  </si>
  <si>
    <t>23/02/24</t>
  </si>
  <si>
    <t>7/05/26</t>
  </si>
  <si>
    <t>8/05/26</t>
  </si>
  <si>
    <t>Cleaning &amp; Sanitation</t>
  </si>
  <si>
    <t>BUDGETED AMT GHC</t>
  </si>
  <si>
    <t>09/06/26</t>
  </si>
  <si>
    <t>19/06/26</t>
  </si>
  <si>
    <t xml:space="preserve">6. Collection of Solid Waste* part of sanitation </t>
  </si>
  <si>
    <t>7. Dislodging of Liquid Waste* part of sanitation</t>
  </si>
  <si>
    <t>27/04/26</t>
  </si>
  <si>
    <t>3/06/26</t>
  </si>
  <si>
    <t>10/06/2026</t>
  </si>
  <si>
    <t>17/06/2026</t>
  </si>
  <si>
    <t>24/6/2026</t>
  </si>
  <si>
    <t>30/06/2026</t>
  </si>
  <si>
    <t>3/07/2026</t>
  </si>
  <si>
    <t>8/08/26</t>
  </si>
  <si>
    <t>07/08/26</t>
  </si>
  <si>
    <t>=U36</t>
  </si>
  <si>
    <t>07/07/2026</t>
  </si>
  <si>
    <t>Medicals</t>
  </si>
  <si>
    <t>Consultancy Services</t>
  </si>
  <si>
    <t>13/02/26</t>
  </si>
  <si>
    <t>20/03/2026</t>
  </si>
  <si>
    <t>4/03/2026</t>
  </si>
  <si>
    <t>30/03/26</t>
  </si>
  <si>
    <t>26/03/26</t>
  </si>
  <si>
    <t>13/4/2026</t>
  </si>
  <si>
    <t>02/03/2026</t>
  </si>
  <si>
    <t>14/05/26</t>
  </si>
  <si>
    <t>21/05/2026</t>
  </si>
  <si>
    <t>27/05/2026</t>
  </si>
  <si>
    <t>30/05/2026</t>
  </si>
  <si>
    <t>02/06/2026</t>
  </si>
  <si>
    <t>3/06/2026</t>
  </si>
  <si>
    <t>15/06/26</t>
  </si>
  <si>
    <t>29/04/26</t>
  </si>
  <si>
    <t>17/05/26</t>
  </si>
  <si>
    <t>AR/MTCE/GD/011/26</t>
  </si>
  <si>
    <t>AR/MTCE/GD/015/26</t>
  </si>
  <si>
    <t>AR/MTCE/GD/016/26</t>
  </si>
  <si>
    <t>AR/MTCE/GD/018/26</t>
  </si>
  <si>
    <t>AR/MTCE/GD/019/26</t>
  </si>
  <si>
    <t>AR/MTCE/GD/020/26</t>
  </si>
  <si>
    <t>AR/MTCE/GD/021/26</t>
  </si>
  <si>
    <t>AR/MTCE/GD/022/26</t>
  </si>
  <si>
    <t>AR/MTCE/GD/024/26</t>
  </si>
  <si>
    <t>AR/MTCE/GD/023/26</t>
  </si>
  <si>
    <t>AR/MTCE/GD/004/26</t>
  </si>
  <si>
    <t>SUMMARY</t>
  </si>
  <si>
    <t>BUDGETED AMT</t>
  </si>
  <si>
    <t>TOTAL ESTIMATE AMT</t>
  </si>
  <si>
    <t>TOTAL BUDGETED AMT</t>
  </si>
  <si>
    <t>EXPECTED VARIANCE</t>
  </si>
  <si>
    <t>BUDJETED CEDIS</t>
  </si>
  <si>
    <t>ESTIMATED AMT</t>
  </si>
  <si>
    <t>VARIANCE</t>
  </si>
  <si>
    <t>Creation of Electronic Support unit for the Library</t>
  </si>
  <si>
    <t>30/4/2026</t>
  </si>
  <si>
    <t>09/07/26</t>
  </si>
  <si>
    <t>29/06/26</t>
  </si>
  <si>
    <t>29/07/26</t>
  </si>
  <si>
    <t>12/06/26</t>
  </si>
  <si>
    <t>24/04/26</t>
  </si>
  <si>
    <t>27/05/26</t>
  </si>
  <si>
    <t>04/06/26</t>
  </si>
  <si>
    <t>6/08/26</t>
  </si>
  <si>
    <t xml:space="preserve"> PQ</t>
  </si>
  <si>
    <t xml:space="preserve">Purchase  of Air Condition </t>
  </si>
  <si>
    <t>Repair of Residential Building</t>
  </si>
  <si>
    <t>100.000.00</t>
  </si>
  <si>
    <t>5 . Servicing/ Repairs of Aircondition</t>
  </si>
  <si>
    <t>5 . Servicing/ A1:AA68+A57:T68Repairs of Aircondition</t>
  </si>
  <si>
    <t xml:space="preserve"> Lubricants and Fuel</t>
  </si>
  <si>
    <t>Refreshment Items</t>
  </si>
  <si>
    <t>Drugs</t>
  </si>
  <si>
    <t>Chemicals and Consumables</t>
  </si>
  <si>
    <t>Teaching Materials</t>
  </si>
  <si>
    <t>Sport, Recreational and Cultural Mat</t>
  </si>
  <si>
    <t>Office Consumable</t>
  </si>
  <si>
    <t>Household Equipments</t>
  </si>
  <si>
    <t>Fire Fighting Accessories</t>
  </si>
  <si>
    <t>Materials and Consumables  for Official Celebrations</t>
  </si>
  <si>
    <t>Clothing and Uniform for Students</t>
  </si>
  <si>
    <t xml:space="preserve">Value Books </t>
  </si>
  <si>
    <t>HOF=E</t>
  </si>
  <si>
    <t xml:space="preserve">Fish and Egg Product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</si>
</sst>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mm/dd/yy;@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indexed="8"/>
      <name val="Calibri"/>
      <family val="2"/>
      <scheme val="minor"/>
    </font>
    <font>
      <sz val="8"/>
      <name val="Calibri"/>
      <family val="2"/>
      <scheme val="minor"/>
    </font>
    <font>
      <b/>
      <sz val="8"/>
      <color indexed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</font>
    <font>
      <sz val="9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name val="Arial"/>
      <family val="2"/>
    </font>
    <font>
      <b/>
      <sz val="8"/>
      <color theme="1"/>
      <name val="Arial Black"/>
      <family val="2"/>
    </font>
    <font>
      <b/>
      <sz val="8"/>
      <color theme="1"/>
      <name val="Arial"/>
      <family val="2"/>
    </font>
    <font>
      <b/>
      <sz val="8"/>
      <color theme="1"/>
      <name val="Calibri"/>
      <family val="2"/>
    </font>
    <font>
      <sz val="8"/>
      <name val="Times New Roman"/>
      <family val="1"/>
    </font>
    <font>
      <b/>
      <sz val="8"/>
      <color theme="1"/>
      <name val="Times New Roman"/>
      <family val="1"/>
    </font>
    <font>
      <sz val="10"/>
      <color theme="1"/>
      <name val="Times New Roman"/>
      <family val="1"/>
    </font>
    <font>
      <b/>
      <sz val="8"/>
      <name val="Times New Roman"/>
      <family val="1"/>
    </font>
    <font>
      <sz val="8"/>
      <name val="Arial"/>
      <family val="2"/>
    </font>
    <font>
      <sz val="11"/>
      <color rgb="FF3F3F76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8"/>
      <color theme="1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3F3F76"/>
      <name val="Calibri"/>
      <family val="2"/>
      <scheme val="minor"/>
    </font>
    <font>
      <b/>
      <u val="singleAccounting"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9900"/>
        <bgColor indexed="64"/>
      </patternFill>
    </fill>
    <fill>
      <patternFill patternType="solid">
        <fgColor rgb="FF00B0F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2" fillId="0" borderId="0"/>
    <xf numFmtId="0" fontId="21" fillId="36" borderId="13" applyNumberFormat="0" applyAlignment="0" applyProtection="0"/>
    <xf numFmtId="0" fontId="22" fillId="37" borderId="14" applyNumberFormat="0" applyAlignment="0" applyProtection="0"/>
  </cellStyleXfs>
  <cellXfs count="397">
    <xf numFmtId="0" fontId="0" fillId="0" borderId="0" xfId="0"/>
    <xf numFmtId="43" fontId="2" fillId="0" borderId="1" xfId="1" applyNumberFormat="1" applyFont="1" applyFill="1" applyBorder="1" applyAlignment="1" applyProtection="1">
      <alignment horizontal="right"/>
      <protection locked="0" hidden="1"/>
    </xf>
    <xf numFmtId="43" fontId="4" fillId="0" borderId="1" xfId="1" applyNumberFormat="1" applyFont="1" applyBorder="1" applyAlignment="1">
      <alignment horizontal="right"/>
    </xf>
    <xf numFmtId="0" fontId="2" fillId="0" borderId="1" xfId="0" applyFont="1" applyFill="1" applyBorder="1" applyAlignment="1">
      <alignment horizontal="left"/>
    </xf>
    <xf numFmtId="0" fontId="6" fillId="0" borderId="1" xfId="0" applyFont="1" applyBorder="1"/>
    <xf numFmtId="0" fontId="8" fillId="2" borderId="1" xfId="0" applyFont="1" applyFill="1" applyBorder="1" applyAlignment="1">
      <alignment horizontal="right"/>
    </xf>
    <xf numFmtId="0" fontId="8" fillId="0" borderId="1" xfId="0" applyFont="1" applyBorder="1" applyAlignment="1">
      <alignment horizontal="right"/>
    </xf>
    <xf numFmtId="0" fontId="11" fillId="0" borderId="0" xfId="0" applyFont="1"/>
    <xf numFmtId="0" fontId="10" fillId="0" borderId="0" xfId="0" applyFont="1"/>
    <xf numFmtId="164" fontId="0" fillId="0" borderId="0" xfId="0" applyNumberFormat="1"/>
    <xf numFmtId="164" fontId="0" fillId="0" borderId="0" xfId="0" applyNumberFormat="1" applyBorder="1"/>
    <xf numFmtId="0" fontId="11" fillId="0" borderId="1" xfId="0" applyFont="1" applyFill="1" applyBorder="1" applyAlignment="1">
      <alignment horizontal="left"/>
    </xf>
    <xf numFmtId="0" fontId="6" fillId="0" borderId="7" xfId="0" applyFont="1" applyBorder="1"/>
    <xf numFmtId="164" fontId="6" fillId="9" borderId="1" xfId="0" applyNumberFormat="1" applyFont="1" applyFill="1" applyBorder="1"/>
    <xf numFmtId="0" fontId="6" fillId="14" borderId="1" xfId="0" applyFont="1" applyFill="1" applyBorder="1" applyAlignment="1">
      <alignment horizontal="center"/>
    </xf>
    <xf numFmtId="0" fontId="6" fillId="4" borderId="1" xfId="0" applyFont="1" applyFill="1" applyBorder="1"/>
    <xf numFmtId="0" fontId="6" fillId="14" borderId="1" xfId="0" applyFont="1" applyFill="1" applyBorder="1"/>
    <xf numFmtId="164" fontId="6" fillId="14" borderId="1" xfId="0" applyNumberFormat="1" applyFont="1" applyFill="1" applyBorder="1" applyAlignment="1">
      <alignment horizontal="left"/>
    </xf>
    <xf numFmtId="164" fontId="6" fillId="14" borderId="1" xfId="0" applyNumberFormat="1" applyFont="1" applyFill="1" applyBorder="1" applyAlignment="1">
      <alignment horizontal="center"/>
    </xf>
    <xf numFmtId="49" fontId="16" fillId="15" borderId="2" xfId="2" applyNumberFormat="1" applyFont="1" applyFill="1" applyBorder="1" applyAlignment="1" applyProtection="1">
      <alignment horizontal="left"/>
      <protection locked="0"/>
    </xf>
    <xf numFmtId="4" fontId="6" fillId="14" borderId="1" xfId="0" applyNumberFormat="1" applyFont="1" applyFill="1" applyBorder="1" applyAlignment="1">
      <alignment horizontal="right"/>
    </xf>
    <xf numFmtId="164" fontId="6" fillId="14" borderId="1" xfId="0" applyNumberFormat="1" applyFont="1" applyFill="1" applyBorder="1"/>
    <xf numFmtId="0" fontId="6" fillId="0" borderId="1" xfId="0" applyFont="1" applyFill="1" applyBorder="1" applyAlignment="1">
      <alignment horizontal="center"/>
    </xf>
    <xf numFmtId="4" fontId="6" fillId="0" borderId="1" xfId="0" applyNumberFormat="1" applyFont="1" applyFill="1" applyBorder="1" applyAlignment="1">
      <alignment horizontal="right"/>
    </xf>
    <xf numFmtId="0" fontId="6" fillId="0" borderId="1" xfId="0" applyFont="1" applyFill="1" applyBorder="1"/>
    <xf numFmtId="164" fontId="6" fillId="0" borderId="1" xfId="0" applyNumberFormat="1" applyFont="1" applyFill="1" applyBorder="1" applyAlignment="1">
      <alignment horizontal="left"/>
    </xf>
    <xf numFmtId="164" fontId="6" fillId="0" borderId="1" xfId="0" applyNumberFormat="1" applyFont="1" applyFill="1" applyBorder="1" applyAlignment="1">
      <alignment horizontal="center"/>
    </xf>
    <xf numFmtId="164" fontId="6" fillId="0" borderId="1" xfId="0" applyNumberFormat="1" applyFont="1" applyFill="1" applyBorder="1"/>
    <xf numFmtId="0" fontId="6" fillId="16" borderId="1" xfId="0" applyFont="1" applyFill="1" applyBorder="1"/>
    <xf numFmtId="0" fontId="6" fillId="16" borderId="1" xfId="0" applyFont="1" applyFill="1" applyBorder="1" applyAlignment="1">
      <alignment horizontal="center"/>
    </xf>
    <xf numFmtId="0" fontId="6" fillId="16" borderId="1" xfId="0" applyFont="1" applyFill="1" applyBorder="1" applyAlignment="1">
      <alignment horizontal="left"/>
    </xf>
    <xf numFmtId="4" fontId="6" fillId="16" borderId="1" xfId="0" applyNumberFormat="1" applyFont="1" applyFill="1" applyBorder="1" applyAlignment="1">
      <alignment horizontal="right"/>
    </xf>
    <xf numFmtId="0" fontId="6" fillId="17" borderId="1" xfId="0" applyFont="1" applyFill="1" applyBorder="1"/>
    <xf numFmtId="0" fontId="6" fillId="0" borderId="1" xfId="0" applyFont="1" applyBorder="1" applyAlignment="1">
      <alignment horizontal="center"/>
    </xf>
    <xf numFmtId="4" fontId="6" fillId="0" borderId="1" xfId="0" applyNumberFormat="1" applyFont="1" applyBorder="1" applyAlignment="1">
      <alignment horizontal="right"/>
    </xf>
    <xf numFmtId="164" fontId="6" fillId="7" borderId="1" xfId="0" applyNumberFormat="1" applyFont="1" applyFill="1" applyBorder="1" applyAlignment="1">
      <alignment horizontal="left"/>
    </xf>
    <xf numFmtId="164" fontId="6" fillId="7" borderId="1" xfId="0" applyNumberFormat="1" applyFont="1" applyFill="1" applyBorder="1" applyAlignment="1">
      <alignment horizontal="center"/>
    </xf>
    <xf numFmtId="164" fontId="6" fillId="7" borderId="1" xfId="0" applyNumberFormat="1" applyFont="1" applyFill="1" applyBorder="1"/>
    <xf numFmtId="0" fontId="6" fillId="4" borderId="1" xfId="0" applyFont="1" applyFill="1" applyBorder="1" applyAlignment="1">
      <alignment horizontal="center"/>
    </xf>
    <xf numFmtId="43" fontId="3" fillId="4" borderId="1" xfId="0" applyNumberFormat="1" applyFont="1" applyFill="1" applyBorder="1"/>
    <xf numFmtId="4" fontId="6" fillId="4" borderId="1" xfId="0" applyNumberFormat="1" applyFont="1" applyFill="1" applyBorder="1" applyAlignment="1">
      <alignment horizontal="right"/>
    </xf>
    <xf numFmtId="164" fontId="6" fillId="5" borderId="1" xfId="0" applyNumberFormat="1" applyFont="1" applyFill="1" applyBorder="1" applyAlignment="1">
      <alignment horizontal="left"/>
    </xf>
    <xf numFmtId="164" fontId="6" fillId="5" borderId="1" xfId="0" applyNumberFormat="1" applyFont="1" applyFill="1" applyBorder="1" applyAlignment="1">
      <alignment horizontal="center"/>
    </xf>
    <xf numFmtId="164" fontId="6" fillId="5" borderId="1" xfId="0" applyNumberFormat="1" applyFont="1" applyFill="1" applyBorder="1"/>
    <xf numFmtId="0" fontId="6" fillId="17" borderId="1" xfId="0" applyFont="1" applyFill="1" applyBorder="1" applyAlignment="1">
      <alignment horizontal="center"/>
    </xf>
    <xf numFmtId="4" fontId="6" fillId="17" borderId="1" xfId="0" applyNumberFormat="1" applyFont="1" applyFill="1" applyBorder="1" applyAlignment="1">
      <alignment horizontal="right"/>
    </xf>
    <xf numFmtId="164" fontId="6" fillId="17" borderId="1" xfId="0" applyNumberFormat="1" applyFont="1" applyFill="1" applyBorder="1" applyAlignment="1">
      <alignment horizontal="left"/>
    </xf>
    <xf numFmtId="164" fontId="6" fillId="17" borderId="1" xfId="0" applyNumberFormat="1" applyFont="1" applyFill="1" applyBorder="1" applyAlignment="1">
      <alignment horizontal="center"/>
    </xf>
    <xf numFmtId="164" fontId="6" fillId="17" borderId="1" xfId="0" applyNumberFormat="1" applyFont="1" applyFill="1" applyBorder="1"/>
    <xf numFmtId="0" fontId="6" fillId="3" borderId="1" xfId="0" applyFont="1" applyFill="1" applyBorder="1"/>
    <xf numFmtId="0" fontId="6" fillId="3" borderId="1" xfId="0" applyFont="1" applyFill="1" applyBorder="1" applyAlignment="1">
      <alignment horizontal="center"/>
    </xf>
    <xf numFmtId="4" fontId="5" fillId="3" borderId="1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left"/>
    </xf>
    <xf numFmtId="164" fontId="6" fillId="3" borderId="1" xfId="0" applyNumberFormat="1" applyFont="1" applyFill="1" applyBorder="1" applyAlignment="1">
      <alignment horizontal="center"/>
    </xf>
    <xf numFmtId="164" fontId="6" fillId="3" borderId="1" xfId="0" applyNumberFormat="1" applyFont="1" applyFill="1" applyBorder="1"/>
    <xf numFmtId="4" fontId="5" fillId="17" borderId="1" xfId="0" applyNumberFormat="1" applyFont="1" applyFill="1" applyBorder="1" applyAlignment="1">
      <alignment horizontal="right"/>
    </xf>
    <xf numFmtId="0" fontId="6" fillId="18" borderId="1" xfId="0" applyFont="1" applyFill="1" applyBorder="1"/>
    <xf numFmtId="0" fontId="6" fillId="18" borderId="1" xfId="0" applyFont="1" applyFill="1" applyBorder="1" applyAlignment="1">
      <alignment horizontal="center"/>
    </xf>
    <xf numFmtId="0" fontId="6" fillId="18" borderId="1" xfId="0" applyFont="1" applyFill="1" applyBorder="1" applyAlignment="1">
      <alignment horizontal="left"/>
    </xf>
    <xf numFmtId="4" fontId="5" fillId="18" borderId="1" xfId="0" applyNumberFormat="1" applyFont="1" applyFill="1" applyBorder="1" applyAlignment="1">
      <alignment horizontal="right"/>
    </xf>
    <xf numFmtId="164" fontId="6" fillId="18" borderId="1" xfId="0" applyNumberFormat="1" applyFont="1" applyFill="1" applyBorder="1" applyAlignment="1">
      <alignment horizontal="left"/>
    </xf>
    <xf numFmtId="164" fontId="6" fillId="18" borderId="1" xfId="0" applyNumberFormat="1" applyFont="1" applyFill="1" applyBorder="1" applyAlignment="1">
      <alignment horizontal="center"/>
    </xf>
    <xf numFmtId="164" fontId="6" fillId="18" borderId="1" xfId="0" applyNumberFormat="1" applyFont="1" applyFill="1" applyBorder="1"/>
    <xf numFmtId="0" fontId="6" fillId="19" borderId="1" xfId="0" applyFont="1" applyFill="1" applyBorder="1"/>
    <xf numFmtId="0" fontId="6" fillId="19" borderId="1" xfId="0" applyFont="1" applyFill="1" applyBorder="1" applyAlignment="1">
      <alignment horizontal="center"/>
    </xf>
    <xf numFmtId="0" fontId="6" fillId="19" borderId="1" xfId="0" applyFont="1" applyFill="1" applyBorder="1" applyAlignment="1">
      <alignment horizontal="left"/>
    </xf>
    <xf numFmtId="4" fontId="6" fillId="19" borderId="1" xfId="0" applyNumberFormat="1" applyFont="1" applyFill="1" applyBorder="1" applyAlignment="1">
      <alignment horizontal="right"/>
    </xf>
    <xf numFmtId="4" fontId="6" fillId="19" borderId="1" xfId="0" applyNumberFormat="1" applyFont="1" applyFill="1" applyBorder="1"/>
    <xf numFmtId="164" fontId="6" fillId="19" borderId="1" xfId="0" applyNumberFormat="1" applyFont="1" applyFill="1" applyBorder="1" applyAlignment="1">
      <alignment horizontal="left"/>
    </xf>
    <xf numFmtId="164" fontId="6" fillId="19" borderId="1" xfId="0" applyNumberFormat="1" applyFont="1" applyFill="1" applyBorder="1" applyAlignment="1">
      <alignment horizontal="center"/>
    </xf>
    <xf numFmtId="164" fontId="6" fillId="19" borderId="1" xfId="0" applyNumberFormat="1" applyFont="1" applyFill="1" applyBorder="1"/>
    <xf numFmtId="4" fontId="6" fillId="0" borderId="1" xfId="0" applyNumberFormat="1" applyFont="1" applyBorder="1"/>
    <xf numFmtId="0" fontId="6" fillId="20" borderId="1" xfId="0" applyFont="1" applyFill="1" applyBorder="1"/>
    <xf numFmtId="0" fontId="6" fillId="20" borderId="1" xfId="0" applyFont="1" applyFill="1" applyBorder="1" applyAlignment="1">
      <alignment horizontal="center"/>
    </xf>
    <xf numFmtId="0" fontId="6" fillId="20" borderId="1" xfId="0" applyFont="1" applyFill="1" applyBorder="1" applyAlignment="1">
      <alignment horizontal="left"/>
    </xf>
    <xf numFmtId="4" fontId="6" fillId="20" borderId="1" xfId="0" applyNumberFormat="1" applyFont="1" applyFill="1" applyBorder="1" applyAlignment="1">
      <alignment horizontal="right"/>
    </xf>
    <xf numFmtId="164" fontId="6" fillId="20" borderId="1" xfId="0" applyNumberFormat="1" applyFont="1" applyFill="1" applyBorder="1" applyAlignment="1">
      <alignment horizontal="center"/>
    </xf>
    <xf numFmtId="164" fontId="6" fillId="20" borderId="1" xfId="0" applyNumberFormat="1" applyFont="1" applyFill="1" applyBorder="1" applyAlignment="1">
      <alignment horizontal="right"/>
    </xf>
    <xf numFmtId="164" fontId="6" fillId="20" borderId="1" xfId="0" applyNumberFormat="1" applyFont="1" applyFill="1" applyBorder="1"/>
    <xf numFmtId="164" fontId="6" fillId="20" borderId="1" xfId="0" applyNumberFormat="1" applyFont="1" applyFill="1" applyBorder="1" applyAlignment="1">
      <alignment horizontal="left"/>
    </xf>
    <xf numFmtId="164" fontId="6" fillId="0" borderId="1" xfId="0" applyNumberFormat="1" applyFont="1" applyBorder="1"/>
    <xf numFmtId="164" fontId="6" fillId="16" borderId="1" xfId="0" applyNumberFormat="1" applyFont="1" applyFill="1" applyBorder="1" applyAlignment="1">
      <alignment horizontal="center"/>
    </xf>
    <xf numFmtId="164" fontId="6" fillId="16" borderId="1" xfId="0" applyNumberFormat="1" applyFont="1" applyFill="1" applyBorder="1"/>
    <xf numFmtId="0" fontId="7" fillId="6" borderId="1" xfId="0" applyFont="1" applyFill="1" applyBorder="1"/>
    <xf numFmtId="0" fontId="6" fillId="6" borderId="1" xfId="0" applyFont="1" applyFill="1" applyBorder="1"/>
    <xf numFmtId="0" fontId="6" fillId="6" borderId="1" xfId="0" applyFont="1" applyFill="1" applyBorder="1" applyAlignment="1">
      <alignment horizontal="left"/>
    </xf>
    <xf numFmtId="4" fontId="7" fillId="6" borderId="1" xfId="0" applyNumberFormat="1" applyFont="1" applyFill="1" applyBorder="1"/>
    <xf numFmtId="4" fontId="5" fillId="6" borderId="1" xfId="0" applyNumberFormat="1" applyFont="1" applyFill="1" applyBorder="1"/>
    <xf numFmtId="164" fontId="6" fillId="6" borderId="1" xfId="0" applyNumberFormat="1" applyFont="1" applyFill="1" applyBorder="1"/>
    <xf numFmtId="0" fontId="7" fillId="21" borderId="1" xfId="0" applyFont="1" applyFill="1" applyBorder="1"/>
    <xf numFmtId="0" fontId="6" fillId="21" borderId="1" xfId="0" applyFont="1" applyFill="1" applyBorder="1"/>
    <xf numFmtId="4" fontId="6" fillId="21" borderId="1" xfId="0" applyNumberFormat="1" applyFont="1" applyFill="1" applyBorder="1"/>
    <xf numFmtId="164" fontId="6" fillId="21" borderId="1" xfId="0" applyNumberFormat="1" applyFont="1" applyFill="1" applyBorder="1"/>
    <xf numFmtId="0" fontId="6" fillId="23" borderId="1" xfId="0" applyFont="1" applyFill="1" applyBorder="1" applyAlignment="1">
      <alignment horizontal="center"/>
    </xf>
    <xf numFmtId="0" fontId="6" fillId="23" borderId="1" xfId="0" applyFont="1" applyFill="1" applyBorder="1"/>
    <xf numFmtId="0" fontId="6" fillId="24" borderId="1" xfId="0" applyFont="1" applyFill="1" applyBorder="1"/>
    <xf numFmtId="4" fontId="6" fillId="23" borderId="1" xfId="0" applyNumberFormat="1" applyFont="1" applyFill="1" applyBorder="1" applyAlignment="1">
      <alignment horizontal="right"/>
    </xf>
    <xf numFmtId="164" fontId="6" fillId="23" borderId="1" xfId="0" applyNumberFormat="1" applyFont="1" applyFill="1" applyBorder="1" applyAlignment="1">
      <alignment horizontal="center"/>
    </xf>
    <xf numFmtId="164" fontId="6" fillId="23" borderId="1" xfId="0" applyNumberFormat="1" applyFont="1" applyFill="1" applyBorder="1"/>
    <xf numFmtId="0" fontId="6" fillId="10" borderId="1" xfId="0" applyFont="1" applyFill="1" applyBorder="1"/>
    <xf numFmtId="0" fontId="6" fillId="10" borderId="1" xfId="0" applyFont="1" applyFill="1" applyBorder="1" applyAlignment="1">
      <alignment horizontal="left"/>
    </xf>
    <xf numFmtId="4" fontId="5" fillId="10" borderId="1" xfId="0" applyNumberFormat="1" applyFont="1" applyFill="1" applyBorder="1"/>
    <xf numFmtId="164" fontId="6" fillId="10" borderId="1" xfId="0" applyNumberFormat="1" applyFont="1" applyFill="1" applyBorder="1"/>
    <xf numFmtId="4" fontId="5" fillId="16" borderId="1" xfId="0" applyNumberFormat="1" applyFont="1" applyFill="1" applyBorder="1"/>
    <xf numFmtId="164" fontId="6" fillId="16" borderId="1" xfId="0" applyNumberFormat="1" applyFont="1" applyFill="1" applyBorder="1" applyAlignment="1">
      <alignment horizontal="left"/>
    </xf>
    <xf numFmtId="49" fontId="16" fillId="15" borderId="1" xfId="2" applyNumberFormat="1" applyFont="1" applyFill="1" applyBorder="1" applyAlignment="1" applyProtection="1">
      <protection locked="0"/>
    </xf>
    <xf numFmtId="49" fontId="16" fillId="15" borderId="1" xfId="2" applyNumberFormat="1" applyFont="1" applyFill="1" applyBorder="1" applyAlignment="1" applyProtection="1">
      <alignment horizontal="left"/>
      <protection locked="0"/>
    </xf>
    <xf numFmtId="0" fontId="0" fillId="0" borderId="1" xfId="0" applyBorder="1"/>
    <xf numFmtId="0" fontId="6" fillId="9" borderId="1" xfId="0" applyFont="1" applyFill="1" applyBorder="1"/>
    <xf numFmtId="0" fontId="6" fillId="6" borderId="1" xfId="0" applyFont="1" applyFill="1" applyBorder="1" applyAlignment="1">
      <alignment horizontal="center"/>
    </xf>
    <xf numFmtId="4" fontId="6" fillId="6" borderId="1" xfId="0" applyNumberFormat="1" applyFont="1" applyFill="1" applyBorder="1"/>
    <xf numFmtId="14" fontId="6" fillId="6" borderId="1" xfId="0" applyNumberFormat="1" applyFont="1" applyFill="1" applyBorder="1" applyAlignment="1">
      <alignment horizontal="center"/>
    </xf>
    <xf numFmtId="164" fontId="6" fillId="6" borderId="1" xfId="0" applyNumberFormat="1" applyFont="1" applyFill="1" applyBorder="1" applyAlignment="1">
      <alignment horizontal="center"/>
    </xf>
    <xf numFmtId="43" fontId="3" fillId="0" borderId="1" xfId="0" applyNumberFormat="1" applyFont="1" applyBorder="1" applyAlignment="1">
      <alignment horizontal="right"/>
    </xf>
    <xf numFmtId="0" fontId="6" fillId="27" borderId="1" xfId="0" applyFont="1" applyFill="1" applyBorder="1"/>
    <xf numFmtId="0" fontId="6" fillId="25" borderId="1" xfId="0" applyFont="1" applyFill="1" applyBorder="1"/>
    <xf numFmtId="0" fontId="6" fillId="0" borderId="0" xfId="0" applyFont="1" applyAlignment="1">
      <alignment horizontal="left"/>
    </xf>
    <xf numFmtId="0" fontId="20" fillId="0" borderId="0" xfId="2" applyFont="1" applyAlignment="1">
      <alignment horizontal="left"/>
    </xf>
    <xf numFmtId="49" fontId="16" fillId="0" borderId="0" xfId="2" applyNumberFormat="1" applyFont="1" applyBorder="1" applyAlignment="1">
      <alignment horizontal="left"/>
    </xf>
    <xf numFmtId="49" fontId="16" fillId="0" borderId="8" xfId="2" applyNumberFormat="1" applyFont="1" applyBorder="1" applyAlignment="1">
      <alignment horizontal="left"/>
    </xf>
    <xf numFmtId="49" fontId="19" fillId="30" borderId="1" xfId="2" applyNumberFormat="1" applyFont="1" applyFill="1" applyBorder="1" applyAlignment="1">
      <alignment horizontal="left" vertical="center" wrapText="1"/>
    </xf>
    <xf numFmtId="49" fontId="19" fillId="30" borderId="11" xfId="2" applyNumberFormat="1" applyFont="1" applyFill="1" applyBorder="1" applyAlignment="1">
      <alignment horizontal="left" vertical="center" wrapText="1"/>
    </xf>
    <xf numFmtId="49" fontId="19" fillId="30" borderId="12" xfId="2" applyNumberFormat="1" applyFont="1" applyFill="1" applyBorder="1" applyAlignment="1">
      <alignment horizontal="left" vertical="center" wrapText="1"/>
    </xf>
    <xf numFmtId="4" fontId="16" fillId="15" borderId="2" xfId="2" applyNumberFormat="1" applyFont="1" applyFill="1" applyBorder="1" applyAlignment="1" applyProtection="1">
      <protection locked="0"/>
    </xf>
    <xf numFmtId="4" fontId="16" fillId="15" borderId="1" xfId="2" applyNumberFormat="1" applyFont="1" applyFill="1" applyBorder="1" applyAlignment="1" applyProtection="1">
      <protection locked="0"/>
    </xf>
    <xf numFmtId="49" fontId="16" fillId="30" borderId="1" xfId="2" applyNumberFormat="1" applyFont="1" applyFill="1" applyBorder="1" applyAlignment="1">
      <alignment horizontal="left" wrapText="1"/>
    </xf>
    <xf numFmtId="49" fontId="16" fillId="15" borderId="7" xfId="2" applyNumberFormat="1" applyFont="1" applyFill="1" applyBorder="1" applyAlignment="1" applyProtection="1">
      <alignment horizontal="left"/>
      <protection locked="0"/>
    </xf>
    <xf numFmtId="4" fontId="16" fillId="15" borderId="1" xfId="2" applyNumberFormat="1" applyFont="1" applyFill="1" applyBorder="1" applyAlignment="1" applyProtection="1">
      <alignment horizontal="left"/>
      <protection locked="0"/>
    </xf>
    <xf numFmtId="49" fontId="16" fillId="31" borderId="1" xfId="2" applyNumberFormat="1" applyFont="1" applyFill="1" applyBorder="1" applyAlignment="1"/>
    <xf numFmtId="4" fontId="16" fillId="31" borderId="1" xfId="2" applyNumberFormat="1" applyFont="1" applyFill="1" applyBorder="1" applyAlignment="1"/>
    <xf numFmtId="49" fontId="16" fillId="31" borderId="1" xfId="2" applyNumberFormat="1" applyFont="1" applyFill="1" applyBorder="1" applyAlignment="1">
      <alignment horizontal="left"/>
    </xf>
    <xf numFmtId="49" fontId="16" fillId="31" borderId="7" xfId="2" applyNumberFormat="1" applyFont="1" applyFill="1" applyBorder="1" applyAlignment="1">
      <alignment horizontal="left"/>
    </xf>
    <xf numFmtId="4" fontId="16" fillId="31" borderId="1" xfId="2" applyNumberFormat="1" applyFont="1" applyFill="1" applyBorder="1" applyAlignment="1">
      <alignment horizontal="left"/>
    </xf>
    <xf numFmtId="49" fontId="16" fillId="25" borderId="1" xfId="2" applyNumberFormat="1" applyFont="1" applyFill="1" applyBorder="1" applyAlignment="1" applyProtection="1">
      <protection locked="0"/>
    </xf>
    <xf numFmtId="4" fontId="16" fillId="25" borderId="1" xfId="2" applyNumberFormat="1" applyFont="1" applyFill="1" applyBorder="1" applyAlignment="1" applyProtection="1">
      <protection locked="0"/>
    </xf>
    <xf numFmtId="49" fontId="16" fillId="25" borderId="1" xfId="2" applyNumberFormat="1" applyFont="1" applyFill="1" applyBorder="1" applyAlignment="1" applyProtection="1">
      <alignment horizontal="left"/>
      <protection locked="0"/>
    </xf>
    <xf numFmtId="49" fontId="16" fillId="25" borderId="1" xfId="2" applyNumberFormat="1" applyFont="1" applyFill="1" applyBorder="1" applyAlignment="1">
      <alignment horizontal="left" wrapText="1"/>
    </xf>
    <xf numFmtId="49" fontId="16" fillId="25" borderId="7" xfId="2" applyNumberFormat="1" applyFont="1" applyFill="1" applyBorder="1" applyAlignment="1" applyProtection="1">
      <alignment horizontal="left"/>
      <protection locked="0"/>
    </xf>
    <xf numFmtId="4" fontId="16" fillId="25" borderId="1" xfId="2" applyNumberFormat="1" applyFont="1" applyFill="1" applyBorder="1" applyAlignment="1" applyProtection="1">
      <alignment horizontal="left"/>
      <protection locked="0"/>
    </xf>
    <xf numFmtId="4" fontId="16" fillId="4" borderId="1" xfId="2" applyNumberFormat="1" applyFont="1" applyFill="1" applyBorder="1" applyAlignment="1" applyProtection="1">
      <protection locked="0"/>
    </xf>
    <xf numFmtId="49" fontId="16" fillId="4" borderId="1" xfId="2" applyNumberFormat="1" applyFont="1" applyFill="1" applyBorder="1" applyAlignment="1" applyProtection="1">
      <protection locked="0"/>
    </xf>
    <xf numFmtId="49" fontId="16" fillId="4" borderId="1" xfId="2" applyNumberFormat="1" applyFont="1" applyFill="1" applyBorder="1" applyAlignment="1">
      <alignment horizontal="left" wrapText="1"/>
    </xf>
    <xf numFmtId="49" fontId="16" fillId="4" borderId="2" xfId="2" applyNumberFormat="1" applyFont="1" applyFill="1" applyBorder="1" applyAlignment="1" applyProtection="1">
      <alignment horizontal="left"/>
      <protection locked="0"/>
    </xf>
    <xf numFmtId="49" fontId="16" fillId="4" borderId="1" xfId="2" applyNumberFormat="1" applyFont="1" applyFill="1" applyBorder="1" applyAlignment="1" applyProtection="1">
      <alignment horizontal="left"/>
      <protection locked="0"/>
    </xf>
    <xf numFmtId="49" fontId="16" fillId="4" borderId="7" xfId="2" applyNumberFormat="1" applyFont="1" applyFill="1" applyBorder="1" applyAlignment="1" applyProtection="1">
      <alignment horizontal="left"/>
      <protection locked="0"/>
    </xf>
    <xf numFmtId="4" fontId="16" fillId="4" borderId="1" xfId="2" applyNumberFormat="1" applyFont="1" applyFill="1" applyBorder="1" applyAlignment="1" applyProtection="1">
      <alignment horizontal="left"/>
      <protection locked="0"/>
    </xf>
    <xf numFmtId="4" fontId="16" fillId="32" borderId="1" xfId="2" applyNumberFormat="1" applyFont="1" applyFill="1" applyBorder="1" applyAlignment="1" applyProtection="1">
      <protection locked="0"/>
    </xf>
    <xf numFmtId="49" fontId="16" fillId="32" borderId="1" xfId="2" applyNumberFormat="1" applyFont="1" applyFill="1" applyBorder="1" applyAlignment="1" applyProtection="1">
      <protection locked="0"/>
    </xf>
    <xf numFmtId="49" fontId="16" fillId="32" borderId="1" xfId="2" applyNumberFormat="1" applyFont="1" applyFill="1" applyBorder="1" applyAlignment="1">
      <alignment horizontal="left" wrapText="1"/>
    </xf>
    <xf numFmtId="49" fontId="16" fillId="32" borderId="2" xfId="2" applyNumberFormat="1" applyFont="1" applyFill="1" applyBorder="1" applyAlignment="1" applyProtection="1">
      <alignment horizontal="left"/>
      <protection locked="0"/>
    </xf>
    <xf numFmtId="49" fontId="16" fillId="32" borderId="1" xfId="2" applyNumberFormat="1" applyFont="1" applyFill="1" applyBorder="1" applyAlignment="1" applyProtection="1">
      <alignment horizontal="left"/>
      <protection locked="0"/>
    </xf>
    <xf numFmtId="49" fontId="16" fillId="32" borderId="7" xfId="2" applyNumberFormat="1" applyFont="1" applyFill="1" applyBorder="1" applyAlignment="1" applyProtection="1">
      <alignment horizontal="left"/>
      <protection locked="0"/>
    </xf>
    <xf numFmtId="4" fontId="16" fillId="32" borderId="1" xfId="2" applyNumberFormat="1" applyFont="1" applyFill="1" applyBorder="1" applyAlignment="1" applyProtection="1">
      <alignment horizontal="left"/>
      <protection locked="0"/>
    </xf>
    <xf numFmtId="49" fontId="16" fillId="22" borderId="1" xfId="2" applyNumberFormat="1" applyFont="1" applyFill="1" applyBorder="1" applyAlignment="1" applyProtection="1">
      <protection locked="0"/>
    </xf>
    <xf numFmtId="4" fontId="16" fillId="22" borderId="1" xfId="2" applyNumberFormat="1" applyFont="1" applyFill="1" applyBorder="1" applyAlignment="1" applyProtection="1">
      <protection locked="0"/>
    </xf>
    <xf numFmtId="49" fontId="16" fillId="22" borderId="1" xfId="2" applyNumberFormat="1" applyFont="1" applyFill="1" applyBorder="1" applyAlignment="1" applyProtection="1">
      <alignment horizontal="left"/>
      <protection locked="0"/>
    </xf>
    <xf numFmtId="49" fontId="16" fillId="22" borderId="1" xfId="2" applyNumberFormat="1" applyFont="1" applyFill="1" applyBorder="1" applyAlignment="1">
      <alignment horizontal="left" wrapText="1"/>
    </xf>
    <xf numFmtId="49" fontId="16" fillId="19" borderId="7" xfId="2" applyNumberFormat="1" applyFont="1" applyFill="1" applyBorder="1" applyAlignment="1" applyProtection="1">
      <alignment horizontal="left"/>
      <protection locked="0"/>
    </xf>
    <xf numFmtId="49" fontId="16" fillId="19" borderId="1" xfId="2" applyNumberFormat="1" applyFont="1" applyFill="1" applyBorder="1" applyAlignment="1" applyProtection="1">
      <protection locked="0"/>
    </xf>
    <xf numFmtId="4" fontId="16" fillId="19" borderId="1" xfId="2" applyNumberFormat="1" applyFont="1" applyFill="1" applyBorder="1" applyAlignment="1" applyProtection="1">
      <alignment horizontal="left"/>
      <protection locked="0"/>
    </xf>
    <xf numFmtId="49" fontId="16" fillId="3" borderId="1" xfId="2" applyNumberFormat="1" applyFont="1" applyFill="1" applyBorder="1" applyAlignment="1" applyProtection="1">
      <protection locked="0"/>
    </xf>
    <xf numFmtId="43" fontId="3" fillId="26" borderId="1" xfId="0" applyNumberFormat="1" applyFont="1" applyFill="1" applyBorder="1" applyAlignment="1">
      <alignment horizontal="right"/>
    </xf>
    <xf numFmtId="0" fontId="6" fillId="25" borderId="1" xfId="0" applyFont="1" applyFill="1" applyBorder="1" applyAlignment="1">
      <alignment horizontal="left"/>
    </xf>
    <xf numFmtId="49" fontId="16" fillId="33" borderId="1" xfId="2" applyNumberFormat="1" applyFont="1" applyFill="1" applyBorder="1" applyAlignment="1">
      <alignment horizontal="left" wrapText="1"/>
    </xf>
    <xf numFmtId="0" fontId="6" fillId="33" borderId="1" xfId="0" applyFont="1" applyFill="1" applyBorder="1" applyAlignment="1">
      <alignment horizontal="left"/>
    </xf>
    <xf numFmtId="0" fontId="6" fillId="33" borderId="1" xfId="0" applyFont="1" applyFill="1" applyBorder="1"/>
    <xf numFmtId="49" fontId="16" fillId="30" borderId="1" xfId="2" applyNumberFormat="1" applyFont="1" applyFill="1" applyBorder="1" applyAlignment="1">
      <alignment horizontal="center" wrapText="1"/>
    </xf>
    <xf numFmtId="43" fontId="3" fillId="12" borderId="1" xfId="0" applyNumberFormat="1" applyFont="1" applyFill="1" applyBorder="1" applyAlignment="1">
      <alignment horizontal="right"/>
    </xf>
    <xf numFmtId="49" fontId="16" fillId="28" borderId="1" xfId="2" applyNumberFormat="1" applyFont="1" applyFill="1" applyBorder="1" applyAlignment="1">
      <alignment horizontal="left" wrapText="1"/>
    </xf>
    <xf numFmtId="0" fontId="6" fillId="28" borderId="1" xfId="0" applyFont="1" applyFill="1" applyBorder="1" applyAlignment="1">
      <alignment horizontal="left"/>
    </xf>
    <xf numFmtId="0" fontId="6" fillId="28" borderId="1" xfId="0" applyFont="1" applyFill="1" applyBorder="1"/>
    <xf numFmtId="49" fontId="16" fillId="30" borderId="1" xfId="2" applyNumberFormat="1" applyFont="1" applyFill="1" applyBorder="1" applyAlignment="1"/>
    <xf numFmtId="49" fontId="16" fillId="30" borderId="1" xfId="2" applyNumberFormat="1" applyFont="1" applyFill="1" applyBorder="1"/>
    <xf numFmtId="49" fontId="16" fillId="30" borderId="1" xfId="2" applyNumberFormat="1" applyFont="1" applyFill="1" applyBorder="1" applyAlignment="1">
      <alignment horizontal="left"/>
    </xf>
    <xf numFmtId="0" fontId="6" fillId="0" borderId="1" xfId="0" applyFont="1" applyBorder="1" applyAlignment="1">
      <alignment horizontal="left"/>
    </xf>
    <xf numFmtId="49" fontId="16" fillId="27" borderId="1" xfId="2" applyNumberFormat="1" applyFont="1" applyFill="1" applyBorder="1" applyAlignment="1">
      <alignment horizontal="center" wrapText="1"/>
    </xf>
    <xf numFmtId="49" fontId="16" fillId="27" borderId="1" xfId="2" applyNumberFormat="1" applyFont="1" applyFill="1" applyBorder="1" applyAlignment="1"/>
    <xf numFmtId="4" fontId="16" fillId="27" borderId="1" xfId="2" applyNumberFormat="1" applyFont="1" applyFill="1" applyBorder="1" applyAlignment="1" applyProtection="1">
      <protection locked="0"/>
    </xf>
    <xf numFmtId="49" fontId="16" fillId="27" borderId="1" xfId="2" applyNumberFormat="1" applyFont="1" applyFill="1" applyBorder="1" applyAlignment="1" applyProtection="1">
      <protection locked="0"/>
    </xf>
    <xf numFmtId="4" fontId="5" fillId="27" borderId="1" xfId="0" applyNumberFormat="1" applyFont="1" applyFill="1" applyBorder="1"/>
    <xf numFmtId="0" fontId="6" fillId="27" borderId="1" xfId="0" applyFont="1" applyFill="1" applyBorder="1" applyAlignment="1">
      <alignment horizontal="left"/>
    </xf>
    <xf numFmtId="0" fontId="6" fillId="34" borderId="1" xfId="0" applyFont="1" applyFill="1" applyBorder="1"/>
    <xf numFmtId="49" fontId="16" fillId="34" borderId="1" xfId="2" applyNumberFormat="1" applyFont="1" applyFill="1" applyBorder="1" applyAlignment="1">
      <alignment horizontal="center" wrapText="1"/>
    </xf>
    <xf numFmtId="49" fontId="16" fillId="34" borderId="1" xfId="2" applyNumberFormat="1" applyFont="1" applyFill="1" applyBorder="1" applyAlignment="1"/>
    <xf numFmtId="43" fontId="3" fillId="34" borderId="1" xfId="0" applyNumberFormat="1" applyFont="1" applyFill="1" applyBorder="1" applyAlignment="1">
      <alignment horizontal="right"/>
    </xf>
    <xf numFmtId="49" fontId="16" fillId="34" borderId="1" xfId="2" applyNumberFormat="1" applyFont="1" applyFill="1" applyBorder="1" applyAlignment="1" applyProtection="1">
      <protection locked="0"/>
    </xf>
    <xf numFmtId="0" fontId="6" fillId="34" borderId="1" xfId="0" applyFont="1" applyFill="1" applyBorder="1" applyAlignment="1">
      <alignment horizontal="left"/>
    </xf>
    <xf numFmtId="3" fontId="6" fillId="21" borderId="1" xfId="0" applyNumberFormat="1" applyFont="1" applyFill="1" applyBorder="1"/>
    <xf numFmtId="49" fontId="16" fillId="21" borderId="1" xfId="2" applyNumberFormat="1" applyFont="1" applyFill="1" applyBorder="1" applyAlignment="1" applyProtection="1">
      <alignment horizontal="left"/>
      <protection locked="0"/>
    </xf>
    <xf numFmtId="0" fontId="6" fillId="21" borderId="1" xfId="0" applyFont="1" applyFill="1" applyBorder="1" applyAlignment="1">
      <alignment horizontal="left"/>
    </xf>
    <xf numFmtId="0" fontId="6" fillId="21" borderId="1" xfId="0" applyFont="1" applyFill="1" applyBorder="1" applyAlignment="1">
      <alignment horizontal="center"/>
    </xf>
    <xf numFmtId="0" fontId="6" fillId="10" borderId="1" xfId="0" applyFont="1" applyFill="1" applyBorder="1" applyAlignment="1">
      <alignment horizontal="center"/>
    </xf>
    <xf numFmtId="43" fontId="6" fillId="0" borderId="1" xfId="0" applyNumberFormat="1" applyFont="1" applyBorder="1"/>
    <xf numFmtId="164" fontId="7" fillId="14" borderId="1" xfId="0" applyNumberFormat="1" applyFont="1" applyFill="1" applyBorder="1" applyAlignment="1">
      <alignment horizontal="left"/>
    </xf>
    <xf numFmtId="164" fontId="7" fillId="14" borderId="1" xfId="0" applyNumberFormat="1" applyFont="1" applyFill="1" applyBorder="1" applyAlignment="1">
      <alignment horizontal="center"/>
    </xf>
    <xf numFmtId="0" fontId="7" fillId="27" borderId="1" xfId="0" applyFont="1" applyFill="1" applyBorder="1"/>
    <xf numFmtId="43" fontId="3" fillId="35" borderId="1" xfId="0" applyNumberFormat="1" applyFont="1" applyFill="1" applyBorder="1" applyAlignment="1">
      <alignment horizontal="right"/>
    </xf>
    <xf numFmtId="164" fontId="16" fillId="0" borderId="1" xfId="0" applyNumberFormat="1" applyFont="1" applyFill="1" applyBorder="1" applyAlignment="1">
      <alignment horizontal="center"/>
    </xf>
    <xf numFmtId="164" fontId="16" fillId="0" borderId="1" xfId="0" applyNumberFormat="1" applyFont="1" applyFill="1" applyBorder="1" applyAlignment="1">
      <alignment horizontal="left"/>
    </xf>
    <xf numFmtId="0" fontId="22" fillId="37" borderId="14" xfId="4"/>
    <xf numFmtId="4" fontId="16" fillId="7" borderId="2" xfId="2" applyNumberFormat="1" applyFont="1" applyFill="1" applyBorder="1" applyAlignment="1" applyProtection="1">
      <protection locked="0"/>
    </xf>
    <xf numFmtId="4" fontId="7" fillId="9" borderId="0" xfId="0" applyNumberFormat="1" applyFont="1" applyFill="1"/>
    <xf numFmtId="0" fontId="16" fillId="0" borderId="1" xfId="4" applyFont="1" applyFill="1" applyBorder="1"/>
    <xf numFmtId="3" fontId="7" fillId="0" borderId="1" xfId="0" applyNumberFormat="1" applyFont="1" applyBorder="1"/>
    <xf numFmtId="0" fontId="24" fillId="0" borderId="0" xfId="0" applyFont="1"/>
    <xf numFmtId="0" fontId="32" fillId="6" borderId="1" xfId="0" applyFont="1" applyFill="1" applyBorder="1" applyAlignment="1">
      <alignment horizontal="center"/>
    </xf>
    <xf numFmtId="0" fontId="31" fillId="9" borderId="1" xfId="0" applyFont="1" applyFill="1" applyBorder="1"/>
    <xf numFmtId="0" fontId="32" fillId="6" borderId="1" xfId="0" applyFont="1" applyFill="1" applyBorder="1"/>
    <xf numFmtId="164" fontId="32" fillId="6" borderId="1" xfId="0" applyNumberFormat="1" applyFont="1" applyFill="1" applyBorder="1"/>
    <xf numFmtId="14" fontId="32" fillId="6" borderId="1" xfId="0" applyNumberFormat="1" applyFont="1" applyFill="1" applyBorder="1" applyAlignment="1">
      <alignment horizontal="center"/>
    </xf>
    <xf numFmtId="164" fontId="32" fillId="6" borderId="1" xfId="0" applyNumberFormat="1" applyFont="1" applyFill="1" applyBorder="1" applyAlignment="1">
      <alignment horizontal="center"/>
    </xf>
    <xf numFmtId="0" fontId="32" fillId="0" borderId="0" xfId="0" applyFont="1"/>
    <xf numFmtId="0" fontId="7" fillId="0" borderId="1" xfId="0" applyFont="1" applyBorder="1" applyAlignment="1">
      <alignment horizontal="center"/>
    </xf>
    <xf numFmtId="4" fontId="16" fillId="7" borderId="0" xfId="2" applyNumberFormat="1" applyFont="1" applyFill="1" applyBorder="1" applyAlignment="1" applyProtection="1">
      <protection locked="0"/>
    </xf>
    <xf numFmtId="49" fontId="16" fillId="15" borderId="10" xfId="2" applyNumberFormat="1" applyFont="1" applyFill="1" applyBorder="1" applyAlignment="1" applyProtection="1">
      <alignment horizontal="left"/>
      <protection locked="0"/>
    </xf>
    <xf numFmtId="4" fontId="16" fillId="15" borderId="10" xfId="2" applyNumberFormat="1" applyFont="1" applyFill="1" applyBorder="1" applyAlignment="1" applyProtection="1">
      <protection locked="0"/>
    </xf>
    <xf numFmtId="49" fontId="16" fillId="15" borderId="4" xfId="2" applyNumberFormat="1" applyFont="1" applyFill="1" applyBorder="1" applyAlignment="1" applyProtection="1">
      <alignment horizontal="left"/>
      <protection locked="0"/>
    </xf>
    <xf numFmtId="14" fontId="16" fillId="0" borderId="1" xfId="4" applyNumberFormat="1" applyFont="1" applyFill="1" applyBorder="1"/>
    <xf numFmtId="49" fontId="16" fillId="16" borderId="1" xfId="2" applyNumberFormat="1" applyFont="1" applyFill="1" applyBorder="1" applyAlignment="1">
      <alignment horizontal="center" wrapText="1"/>
    </xf>
    <xf numFmtId="49" fontId="16" fillId="16" borderId="1" xfId="2" applyNumberFormat="1" applyFont="1" applyFill="1" applyBorder="1" applyAlignment="1"/>
    <xf numFmtId="3" fontId="6" fillId="16" borderId="1" xfId="0" applyNumberFormat="1" applyFont="1" applyFill="1" applyBorder="1"/>
    <xf numFmtId="49" fontId="16" fillId="16" borderId="1" xfId="2" applyNumberFormat="1" applyFont="1" applyFill="1" applyBorder="1" applyAlignment="1" applyProtection="1">
      <protection locked="0"/>
    </xf>
    <xf numFmtId="49" fontId="16" fillId="16" borderId="1" xfId="2" applyNumberFormat="1" applyFont="1" applyFill="1" applyBorder="1" applyAlignment="1">
      <alignment horizontal="left" wrapText="1"/>
    </xf>
    <xf numFmtId="4" fontId="16" fillId="15" borderId="4" xfId="2" applyNumberFormat="1" applyFont="1" applyFill="1" applyBorder="1" applyAlignment="1" applyProtection="1">
      <protection locked="0"/>
    </xf>
    <xf numFmtId="4" fontId="7" fillId="9" borderId="4" xfId="0" applyNumberFormat="1" applyFont="1" applyFill="1" applyBorder="1"/>
    <xf numFmtId="0" fontId="16" fillId="16" borderId="1" xfId="4" applyFont="1" applyFill="1" applyBorder="1"/>
    <xf numFmtId="164" fontId="3" fillId="7" borderId="1" xfId="4" applyNumberFormat="1" applyFont="1" applyFill="1" applyBorder="1" applyAlignment="1">
      <alignment horizontal="left"/>
    </xf>
    <xf numFmtId="49" fontId="16" fillId="7" borderId="1" xfId="2" applyNumberFormat="1" applyFont="1" applyFill="1" applyBorder="1" applyAlignment="1" applyProtection="1">
      <protection locked="0"/>
    </xf>
    <xf numFmtId="49" fontId="16" fillId="7" borderId="1" xfId="2" applyNumberFormat="1" applyFont="1" applyFill="1" applyBorder="1" applyAlignment="1" applyProtection="1">
      <alignment horizontal="left"/>
      <protection locked="0"/>
    </xf>
    <xf numFmtId="49" fontId="16" fillId="7" borderId="1" xfId="2" applyNumberFormat="1" applyFont="1" applyFill="1" applyBorder="1" applyAlignment="1">
      <alignment horizontal="left" wrapText="1"/>
    </xf>
    <xf numFmtId="49" fontId="20" fillId="0" borderId="1" xfId="2" applyNumberFormat="1" applyFont="1" applyBorder="1" applyAlignment="1">
      <alignment wrapText="1"/>
    </xf>
    <xf numFmtId="0" fontId="16" fillId="0" borderId="0" xfId="0" applyFont="1"/>
    <xf numFmtId="49" fontId="19" fillId="30" borderId="7" xfId="2" applyNumberFormat="1" applyFont="1" applyFill="1" applyBorder="1" applyAlignment="1">
      <alignment horizontal="left" vertical="center" wrapText="1"/>
    </xf>
    <xf numFmtId="49" fontId="16" fillId="30" borderId="9" xfId="2" applyNumberFormat="1" applyFont="1" applyFill="1" applyBorder="1" applyAlignment="1">
      <alignment horizontal="left" wrapText="1"/>
    </xf>
    <xf numFmtId="49" fontId="16" fillId="30" borderId="7" xfId="2" applyNumberFormat="1" applyFont="1" applyFill="1" applyBorder="1" applyAlignment="1">
      <alignment horizontal="left" wrapText="1"/>
    </xf>
    <xf numFmtId="49" fontId="16" fillId="25" borderId="7" xfId="2" applyNumberFormat="1" applyFont="1" applyFill="1" applyBorder="1" applyAlignment="1">
      <alignment horizontal="left" wrapText="1"/>
    </xf>
    <xf numFmtId="49" fontId="16" fillId="4" borderId="7" xfId="2" applyNumberFormat="1" applyFont="1" applyFill="1" applyBorder="1" applyAlignment="1">
      <alignment horizontal="left" wrapText="1"/>
    </xf>
    <xf numFmtId="49" fontId="16" fillId="32" borderId="7" xfId="2" applyNumberFormat="1" applyFont="1" applyFill="1" applyBorder="1" applyAlignment="1">
      <alignment horizontal="left" wrapText="1"/>
    </xf>
    <xf numFmtId="49" fontId="16" fillId="19" borderId="7" xfId="2" applyNumberFormat="1" applyFont="1" applyFill="1" applyBorder="1" applyAlignment="1">
      <alignment horizontal="left" wrapText="1"/>
    </xf>
    <xf numFmtId="0" fontId="6" fillId="25" borderId="7" xfId="0" applyFont="1" applyFill="1" applyBorder="1" applyAlignment="1">
      <alignment horizontal="left"/>
    </xf>
    <xf numFmtId="49" fontId="16" fillId="33" borderId="7" xfId="2" applyNumberFormat="1" applyFont="1" applyFill="1" applyBorder="1" applyAlignment="1">
      <alignment horizontal="left" wrapText="1"/>
    </xf>
    <xf numFmtId="0" fontId="6" fillId="33" borderId="7" xfId="0" applyFont="1" applyFill="1" applyBorder="1" applyAlignment="1">
      <alignment horizontal="left"/>
    </xf>
    <xf numFmtId="49" fontId="16" fillId="28" borderId="7" xfId="2" applyNumberFormat="1" applyFont="1" applyFill="1" applyBorder="1" applyAlignment="1">
      <alignment horizontal="left" wrapText="1"/>
    </xf>
    <xf numFmtId="0" fontId="6" fillId="0" borderId="7" xfId="0" applyFont="1" applyBorder="1" applyAlignment="1">
      <alignment horizontal="left"/>
    </xf>
    <xf numFmtId="49" fontId="16" fillId="21" borderId="7" xfId="2" applyNumberFormat="1" applyFont="1" applyFill="1" applyBorder="1" applyAlignment="1">
      <alignment horizontal="left" wrapText="1"/>
    </xf>
    <xf numFmtId="0" fontId="22" fillId="37" borderId="15" xfId="4" applyBorder="1"/>
    <xf numFmtId="49" fontId="16" fillId="30" borderId="5" xfId="2" applyNumberFormat="1" applyFont="1" applyFill="1" applyBorder="1" applyAlignment="1">
      <alignment horizontal="left" wrapText="1"/>
    </xf>
    <xf numFmtId="49" fontId="16" fillId="7" borderId="7" xfId="2" applyNumberFormat="1" applyFont="1" applyFill="1" applyBorder="1" applyAlignment="1">
      <alignment horizontal="left" wrapText="1"/>
    </xf>
    <xf numFmtId="0" fontId="0" fillId="0" borderId="7" xfId="0" applyBorder="1"/>
    <xf numFmtId="0" fontId="5" fillId="0" borderId="1" xfId="0" applyFont="1" applyBorder="1"/>
    <xf numFmtId="49" fontId="19" fillId="0" borderId="1" xfId="2" applyNumberFormat="1" applyFont="1" applyBorder="1"/>
    <xf numFmtId="49" fontId="19" fillId="15" borderId="1" xfId="2" applyNumberFormat="1" applyFont="1" applyFill="1" applyBorder="1" applyAlignment="1" applyProtection="1">
      <alignment horizontal="center"/>
      <protection locked="0"/>
    </xf>
    <xf numFmtId="49" fontId="19" fillId="29" borderId="1" xfId="2" applyNumberFormat="1" applyFont="1" applyFill="1" applyBorder="1"/>
    <xf numFmtId="49" fontId="16" fillId="29" borderId="1" xfId="2" applyNumberFormat="1" applyFont="1" applyFill="1" applyBorder="1"/>
    <xf numFmtId="0" fontId="20" fillId="0" borderId="1" xfId="2" applyFont="1" applyBorder="1"/>
    <xf numFmtId="0" fontId="20" fillId="0" borderId="1" xfId="2" applyFont="1" applyBorder="1" applyAlignment="1">
      <alignment horizontal="left"/>
    </xf>
    <xf numFmtId="49" fontId="16" fillId="0" borderId="1" xfId="2" applyNumberFormat="1" applyFont="1" applyBorder="1"/>
    <xf numFmtId="49" fontId="16" fillId="0" borderId="1" xfId="2" applyNumberFormat="1" applyFont="1" applyBorder="1" applyAlignment="1">
      <alignment horizontal="left"/>
    </xf>
    <xf numFmtId="49" fontId="16" fillId="15" borderId="1" xfId="2" applyNumberFormat="1" applyFont="1" applyFill="1" applyBorder="1" applyProtection="1">
      <protection locked="0"/>
    </xf>
    <xf numFmtId="49" fontId="19" fillId="0" borderId="1" xfId="2" applyNumberFormat="1" applyFont="1" applyBorder="1" applyAlignment="1">
      <alignment vertical="center"/>
    </xf>
    <xf numFmtId="49" fontId="16" fillId="0" borderId="1" xfId="2" applyNumberFormat="1" applyFont="1" applyBorder="1" applyAlignment="1">
      <alignment vertical="center"/>
    </xf>
    <xf numFmtId="49" fontId="19" fillId="15" borderId="1" xfId="2" applyNumberFormat="1" applyFont="1" applyFill="1" applyBorder="1" applyAlignment="1" applyProtection="1">
      <alignment vertical="center"/>
      <protection locked="0"/>
    </xf>
    <xf numFmtId="49" fontId="19" fillId="30" borderId="1" xfId="2" applyNumberFormat="1" applyFont="1" applyFill="1" applyBorder="1" applyAlignment="1">
      <alignment horizontal="center" vertical="center" wrapText="1"/>
    </xf>
    <xf numFmtId="49" fontId="19" fillId="30" borderId="1" xfId="2" applyNumberFormat="1" applyFont="1" applyFill="1" applyBorder="1" applyAlignment="1">
      <alignment horizontal="center" vertical="center"/>
    </xf>
    <xf numFmtId="49" fontId="20" fillId="25" borderId="1" xfId="2" applyNumberFormat="1" applyFont="1" applyFill="1" applyBorder="1" applyAlignment="1">
      <alignment wrapText="1"/>
    </xf>
    <xf numFmtId="49" fontId="16" fillId="25" borderId="1" xfId="2" applyNumberFormat="1" applyFont="1" applyFill="1" applyBorder="1" applyAlignment="1">
      <alignment horizontal="center" wrapText="1"/>
    </xf>
    <xf numFmtId="49" fontId="16" fillId="4" borderId="1" xfId="2" applyNumberFormat="1" applyFont="1" applyFill="1" applyBorder="1" applyAlignment="1">
      <alignment wrapText="1"/>
    </xf>
    <xf numFmtId="49" fontId="16" fillId="4" borderId="1" xfId="2" applyNumberFormat="1" applyFont="1" applyFill="1" applyBorder="1" applyAlignment="1">
      <alignment horizontal="center" wrapText="1"/>
    </xf>
    <xf numFmtId="49" fontId="16" fillId="32" borderId="1" xfId="2" applyNumberFormat="1" applyFont="1" applyFill="1" applyBorder="1" applyAlignment="1">
      <alignment wrapText="1"/>
    </xf>
    <xf numFmtId="49" fontId="16" fillId="32" borderId="1" xfId="2" applyNumberFormat="1" applyFont="1" applyFill="1" applyBorder="1" applyAlignment="1">
      <alignment horizontal="center" wrapText="1"/>
    </xf>
    <xf numFmtId="49" fontId="20" fillId="32" borderId="1" xfId="2" applyNumberFormat="1" applyFont="1" applyFill="1" applyBorder="1" applyAlignment="1">
      <alignment wrapText="1"/>
    </xf>
    <xf numFmtId="49" fontId="20" fillId="22" borderId="1" xfId="2" applyNumberFormat="1" applyFont="1" applyFill="1" applyBorder="1" applyAlignment="1">
      <alignment wrapText="1"/>
    </xf>
    <xf numFmtId="49" fontId="16" fillId="22" borderId="1" xfId="2" applyNumberFormat="1" applyFont="1" applyFill="1" applyBorder="1" applyAlignment="1">
      <alignment horizontal="center" wrapText="1"/>
    </xf>
    <xf numFmtId="49" fontId="16" fillId="19" borderId="1" xfId="2" applyNumberFormat="1" applyFont="1" applyFill="1" applyBorder="1" applyAlignment="1" applyProtection="1">
      <alignment horizontal="left"/>
      <protection locked="0"/>
    </xf>
    <xf numFmtId="0" fontId="23" fillId="0" borderId="1" xfId="4" applyFont="1" applyFill="1" applyBorder="1"/>
    <xf numFmtId="0" fontId="23" fillId="0" borderId="1" xfId="4" applyFont="1" applyFill="1" applyBorder="1" applyAlignment="1">
      <alignment horizontal="center"/>
    </xf>
    <xf numFmtId="0" fontId="23" fillId="0" borderId="1" xfId="4" applyFont="1" applyFill="1" applyBorder="1" applyAlignment="1">
      <alignment horizontal="left"/>
    </xf>
    <xf numFmtId="0" fontId="22" fillId="37" borderId="1" xfId="4" applyBorder="1" applyAlignment="1">
      <alignment horizontal="left"/>
    </xf>
    <xf numFmtId="0" fontId="22" fillId="37" borderId="1" xfId="4" applyBorder="1"/>
    <xf numFmtId="49" fontId="16" fillId="0" borderId="1" xfId="4" applyNumberFormat="1" applyFont="1" applyFill="1" applyBorder="1" applyAlignment="1">
      <alignment horizontal="center" wrapText="1"/>
    </xf>
    <xf numFmtId="0" fontId="16" fillId="6" borderId="1" xfId="4" applyFont="1" applyFill="1" applyBorder="1"/>
    <xf numFmtId="4" fontId="16" fillId="0" borderId="1" xfId="4" applyNumberFormat="1" applyFont="1" applyFill="1" applyBorder="1"/>
    <xf numFmtId="164" fontId="3" fillId="37" borderId="1" xfId="4" applyNumberFormat="1" applyFont="1" applyBorder="1" applyAlignment="1">
      <alignment horizontal="left"/>
    </xf>
    <xf numFmtId="0" fontId="7" fillId="0" borderId="1" xfId="0" applyFont="1" applyBorder="1"/>
    <xf numFmtId="0" fontId="16" fillId="9" borderId="1" xfId="4" applyFont="1" applyFill="1" applyBorder="1"/>
    <xf numFmtId="4" fontId="7" fillId="0" borderId="1" xfId="0" applyNumberFormat="1" applyFont="1" applyBorder="1"/>
    <xf numFmtId="0" fontId="0" fillId="0" borderId="1" xfId="0" applyBorder="1" applyAlignment="1">
      <alignment horizontal="center"/>
    </xf>
    <xf numFmtId="0" fontId="16" fillId="38" borderId="1" xfId="4" applyFont="1" applyFill="1" applyBorder="1"/>
    <xf numFmtId="0" fontId="24" fillId="0" borderId="1" xfId="0" applyFont="1" applyBorder="1"/>
    <xf numFmtId="4" fontId="35" fillId="0" borderId="1" xfId="0" applyNumberFormat="1" applyFont="1" applyBorder="1"/>
    <xf numFmtId="0" fontId="18" fillId="0" borderId="1" xfId="0" applyFont="1" applyBorder="1" applyAlignment="1">
      <alignment horizontal="left"/>
    </xf>
    <xf numFmtId="0" fontId="25" fillId="0" borderId="1" xfId="0" applyFont="1" applyBorder="1"/>
    <xf numFmtId="4" fontId="24" fillId="0" borderId="1" xfId="0" applyNumberFormat="1" applyFont="1" applyBorder="1"/>
    <xf numFmtId="4" fontId="28" fillId="0" borderId="1" xfId="0" applyNumberFormat="1" applyFont="1" applyBorder="1"/>
    <xf numFmtId="4" fontId="29" fillId="0" borderId="1" xfId="0" applyNumberFormat="1" applyFont="1" applyBorder="1"/>
    <xf numFmtId="0" fontId="11" fillId="0" borderId="1" xfId="0" applyFont="1" applyBorder="1"/>
    <xf numFmtId="0" fontId="10" fillId="0" borderId="1" xfId="0" applyFont="1" applyBorder="1"/>
    <xf numFmtId="164" fontId="0" fillId="0" borderId="1" xfId="0" applyNumberFormat="1" applyBorder="1"/>
    <xf numFmtId="164" fontId="5" fillId="0" borderId="1" xfId="0" applyNumberFormat="1" applyFont="1" applyFill="1" applyBorder="1"/>
    <xf numFmtId="164" fontId="5" fillId="0" borderId="1" xfId="0" applyNumberFormat="1" applyFont="1" applyBorder="1"/>
    <xf numFmtId="0" fontId="11" fillId="0" borderId="1" xfId="0" applyFont="1" applyFill="1" applyBorder="1"/>
    <xf numFmtId="0" fontId="5" fillId="0" borderId="1" xfId="0" applyFont="1" applyFill="1" applyBorder="1"/>
    <xf numFmtId="164" fontId="13" fillId="0" borderId="1" xfId="0" applyNumberFormat="1" applyFont="1" applyFill="1" applyBorder="1"/>
    <xf numFmtId="164" fontId="14" fillId="0" borderId="1" xfId="0" applyNumberFormat="1" applyFont="1" applyFill="1" applyBorder="1"/>
    <xf numFmtId="164" fontId="15" fillId="0" borderId="1" xfId="0" applyNumberFormat="1" applyFont="1" applyFill="1" applyBorder="1"/>
    <xf numFmtId="164" fontId="5" fillId="0" borderId="1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6" fillId="9" borderId="1" xfId="0" applyFont="1" applyFill="1" applyBorder="1" applyAlignment="1">
      <alignment horizontal="center"/>
    </xf>
    <xf numFmtId="0" fontId="5" fillId="9" borderId="1" xfId="0" applyFont="1" applyFill="1" applyBorder="1" applyAlignment="1">
      <alignment horizontal="left"/>
    </xf>
    <xf numFmtId="0" fontId="5" fillId="9" borderId="1" xfId="0" applyFont="1" applyFill="1" applyBorder="1"/>
    <xf numFmtId="164" fontId="6" fillId="9" borderId="1" xfId="0" applyNumberFormat="1" applyFont="1" applyFill="1" applyBorder="1" applyAlignment="1">
      <alignment horizontal="left"/>
    </xf>
    <xf numFmtId="164" fontId="5" fillId="9" borderId="1" xfId="0" applyNumberFormat="1" applyFont="1" applyFill="1" applyBorder="1" applyAlignment="1">
      <alignment horizontal="left"/>
    </xf>
    <xf numFmtId="164" fontId="6" fillId="9" borderId="1" xfId="0" applyNumberFormat="1" applyFont="1" applyFill="1" applyBorder="1" applyAlignment="1">
      <alignment horizontal="center"/>
    </xf>
    <xf numFmtId="0" fontId="6" fillId="9" borderId="1" xfId="0" applyFont="1" applyFill="1" applyBorder="1" applyAlignment="1">
      <alignment horizontal="left"/>
    </xf>
    <xf numFmtId="0" fontId="2" fillId="14" borderId="1" xfId="0" applyFont="1" applyFill="1" applyBorder="1" applyAlignment="1">
      <alignment horizontal="left"/>
    </xf>
    <xf numFmtId="0" fontId="6" fillId="14" borderId="1" xfId="0" applyFont="1" applyFill="1" applyBorder="1" applyAlignment="1">
      <alignment horizontal="left"/>
    </xf>
    <xf numFmtId="43" fontId="9" fillId="0" borderId="1" xfId="1" applyNumberFormat="1" applyFont="1" applyFill="1" applyBorder="1" applyAlignment="1" applyProtection="1">
      <alignment horizontal="right"/>
      <protection locked="0" hidden="1"/>
    </xf>
    <xf numFmtId="4" fontId="17" fillId="0" borderId="1" xfId="0" applyNumberFormat="1" applyFont="1" applyBorder="1"/>
    <xf numFmtId="43" fontId="2" fillId="0" borderId="1" xfId="1" applyNumberFormat="1" applyFont="1" applyBorder="1"/>
    <xf numFmtId="0" fontId="6" fillId="38" borderId="1" xfId="0" applyFont="1" applyFill="1" applyBorder="1"/>
    <xf numFmtId="0" fontId="6" fillId="38" borderId="1" xfId="0" applyFont="1" applyFill="1" applyBorder="1" applyAlignment="1">
      <alignment horizontal="center"/>
    </xf>
    <xf numFmtId="3" fontId="6" fillId="38" borderId="1" xfId="0" applyNumberFormat="1" applyFont="1" applyFill="1" applyBorder="1"/>
    <xf numFmtId="14" fontId="6" fillId="38" borderId="1" xfId="0" applyNumberFormat="1" applyFont="1" applyFill="1" applyBorder="1"/>
    <xf numFmtId="0" fontId="0" fillId="38" borderId="1" xfId="0" applyFill="1" applyBorder="1"/>
    <xf numFmtId="43" fontId="6" fillId="9" borderId="1" xfId="1" applyFont="1" applyFill="1" applyBorder="1"/>
    <xf numFmtId="3" fontId="6" fillId="9" borderId="1" xfId="0" applyNumberFormat="1" applyFont="1" applyFill="1" applyBorder="1"/>
    <xf numFmtId="14" fontId="6" fillId="9" borderId="1" xfId="0" applyNumberFormat="1" applyFont="1" applyFill="1" applyBorder="1"/>
    <xf numFmtId="0" fontId="0" fillId="9" borderId="1" xfId="0" applyFill="1" applyBorder="1"/>
    <xf numFmtId="3" fontId="0" fillId="9" borderId="1" xfId="0" applyNumberFormat="1" applyFill="1" applyBorder="1"/>
    <xf numFmtId="3" fontId="0" fillId="0" borderId="1" xfId="0" applyNumberFormat="1" applyBorder="1"/>
    <xf numFmtId="43" fontId="0" fillId="19" borderId="1" xfId="1" applyFont="1" applyFill="1" applyBorder="1"/>
    <xf numFmtId="14" fontId="6" fillId="19" borderId="1" xfId="0" applyNumberFormat="1" applyFont="1" applyFill="1" applyBorder="1"/>
    <xf numFmtId="0" fontId="0" fillId="19" borderId="1" xfId="0" applyFill="1" applyBorder="1"/>
    <xf numFmtId="14" fontId="6" fillId="0" borderId="1" xfId="0" applyNumberFormat="1" applyFont="1" applyBorder="1"/>
    <xf numFmtId="0" fontId="6" fillId="11" borderId="1" xfId="0" applyFont="1" applyFill="1" applyBorder="1"/>
    <xf numFmtId="0" fontId="6" fillId="11" borderId="1" xfId="0" applyFont="1" applyFill="1" applyBorder="1" applyAlignment="1">
      <alignment horizontal="center"/>
    </xf>
    <xf numFmtId="3" fontId="0" fillId="11" borderId="1" xfId="0" applyNumberFormat="1" applyFill="1" applyBorder="1"/>
    <xf numFmtId="3" fontId="6" fillId="11" borderId="1" xfId="0" applyNumberFormat="1" applyFont="1" applyFill="1" applyBorder="1"/>
    <xf numFmtId="14" fontId="6" fillId="11" borderId="1" xfId="0" applyNumberFormat="1" applyFont="1" applyFill="1" applyBorder="1"/>
    <xf numFmtId="0" fontId="0" fillId="11" borderId="1" xfId="0" applyFill="1" applyBorder="1"/>
    <xf numFmtId="3" fontId="6" fillId="0" borderId="1" xfId="0" applyNumberFormat="1" applyFont="1" applyBorder="1"/>
    <xf numFmtId="0" fontId="6" fillId="35" borderId="1" xfId="0" applyFont="1" applyFill="1" applyBorder="1"/>
    <xf numFmtId="0" fontId="6" fillId="35" borderId="1" xfId="0" applyFont="1" applyFill="1" applyBorder="1" applyAlignment="1">
      <alignment horizontal="center"/>
    </xf>
    <xf numFmtId="43" fontId="0" fillId="35" borderId="1" xfId="1" applyFont="1" applyFill="1" applyBorder="1"/>
    <xf numFmtId="3" fontId="6" fillId="35" borderId="1" xfId="0" applyNumberFormat="1" applyFont="1" applyFill="1" applyBorder="1"/>
    <xf numFmtId="14" fontId="6" fillId="35" borderId="1" xfId="0" applyNumberFormat="1" applyFont="1" applyFill="1" applyBorder="1"/>
    <xf numFmtId="0" fontId="0" fillId="35" borderId="1" xfId="0" applyFill="1" applyBorder="1"/>
    <xf numFmtId="0" fontId="6" fillId="8" borderId="1" xfId="0" applyFont="1" applyFill="1" applyBorder="1"/>
    <xf numFmtId="0" fontId="6" fillId="8" borderId="1" xfId="0" applyFont="1" applyFill="1" applyBorder="1" applyAlignment="1">
      <alignment horizontal="center"/>
    </xf>
    <xf numFmtId="43" fontId="0" fillId="8" borderId="1" xfId="1" applyFont="1" applyFill="1" applyBorder="1"/>
    <xf numFmtId="3" fontId="6" fillId="8" borderId="1" xfId="0" applyNumberFormat="1" applyFont="1" applyFill="1" applyBorder="1"/>
    <xf numFmtId="14" fontId="6" fillId="8" borderId="1" xfId="0" applyNumberFormat="1" applyFont="1" applyFill="1" applyBorder="1"/>
    <xf numFmtId="0" fontId="0" fillId="8" borderId="1" xfId="0" applyFill="1" applyBorder="1"/>
    <xf numFmtId="43" fontId="0" fillId="6" borderId="1" xfId="1" applyFont="1" applyFill="1" applyBorder="1"/>
    <xf numFmtId="3" fontId="6" fillId="6" borderId="1" xfId="0" applyNumberFormat="1" applyFont="1" applyFill="1" applyBorder="1"/>
    <xf numFmtId="14" fontId="6" fillId="6" borderId="1" xfId="0" applyNumberFormat="1" applyFont="1" applyFill="1" applyBorder="1"/>
    <xf numFmtId="0" fontId="0" fillId="6" borderId="1" xfId="0" applyFill="1" applyBorder="1"/>
    <xf numFmtId="0" fontId="6" fillId="39" borderId="1" xfId="0" applyFont="1" applyFill="1" applyBorder="1"/>
    <xf numFmtId="0" fontId="6" fillId="39" borderId="1" xfId="0" applyFont="1" applyFill="1" applyBorder="1" applyAlignment="1">
      <alignment horizontal="center"/>
    </xf>
    <xf numFmtId="43" fontId="0" fillId="39" borderId="1" xfId="1" applyFont="1" applyFill="1" applyBorder="1"/>
    <xf numFmtId="3" fontId="6" fillId="39" borderId="1" xfId="0" applyNumberFormat="1" applyFont="1" applyFill="1" applyBorder="1"/>
    <xf numFmtId="14" fontId="6" fillId="39" borderId="1" xfId="0" applyNumberFormat="1" applyFont="1" applyFill="1" applyBorder="1"/>
    <xf numFmtId="0" fontId="0" fillId="39" borderId="1" xfId="0" applyFill="1" applyBorder="1"/>
    <xf numFmtId="0" fontId="6" fillId="24" borderId="1" xfId="0" applyFont="1" applyFill="1" applyBorder="1" applyAlignment="1">
      <alignment horizontal="center"/>
    </xf>
    <xf numFmtId="43" fontId="0" fillId="24" borderId="1" xfId="1" applyFont="1" applyFill="1" applyBorder="1"/>
    <xf numFmtId="3" fontId="6" fillId="24" borderId="1" xfId="0" applyNumberFormat="1" applyFont="1" applyFill="1" applyBorder="1"/>
    <xf numFmtId="14" fontId="6" fillId="24" borderId="1" xfId="0" applyNumberFormat="1" applyFont="1" applyFill="1" applyBorder="1"/>
    <xf numFmtId="0" fontId="0" fillId="24" borderId="1" xfId="0" applyFill="1" applyBorder="1"/>
    <xf numFmtId="43" fontId="0" fillId="20" borderId="1" xfId="1" applyFont="1" applyFill="1" applyBorder="1"/>
    <xf numFmtId="3" fontId="6" fillId="20" borderId="1" xfId="0" applyNumberFormat="1" applyFont="1" applyFill="1" applyBorder="1"/>
    <xf numFmtId="14" fontId="6" fillId="20" borderId="1" xfId="0" applyNumberFormat="1" applyFont="1" applyFill="1" applyBorder="1"/>
    <xf numFmtId="0" fontId="0" fillId="20" borderId="1" xfId="0" applyFill="1" applyBorder="1"/>
    <xf numFmtId="0" fontId="6" fillId="13" borderId="1" xfId="0" applyFont="1" applyFill="1" applyBorder="1"/>
    <xf numFmtId="0" fontId="6" fillId="13" borderId="1" xfId="0" applyFont="1" applyFill="1" applyBorder="1" applyAlignment="1">
      <alignment horizontal="center"/>
    </xf>
    <xf numFmtId="43" fontId="0" fillId="13" borderId="1" xfId="1" applyFont="1" applyFill="1" applyBorder="1"/>
    <xf numFmtId="3" fontId="6" fillId="13" borderId="1" xfId="0" applyNumberFormat="1" applyFont="1" applyFill="1" applyBorder="1"/>
    <xf numFmtId="14" fontId="6" fillId="13" borderId="1" xfId="0" applyNumberFormat="1" applyFont="1" applyFill="1" applyBorder="1"/>
    <xf numFmtId="43" fontId="24" fillId="0" borderId="1" xfId="0" applyNumberFormat="1" applyFont="1" applyBorder="1"/>
    <xf numFmtId="0" fontId="26" fillId="0" borderId="1" xfId="0" applyFont="1" applyBorder="1"/>
    <xf numFmtId="43" fontId="0" fillId="0" borderId="1" xfId="0" applyNumberFormat="1" applyBorder="1"/>
    <xf numFmtId="43" fontId="27" fillId="0" borderId="1" xfId="0" applyNumberFormat="1" applyFont="1" applyBorder="1"/>
    <xf numFmtId="43" fontId="34" fillId="0" borderId="1" xfId="0" applyNumberFormat="1" applyFont="1" applyBorder="1"/>
    <xf numFmtId="0" fontId="30" fillId="0" borderId="1" xfId="0" applyFont="1" applyFill="1" applyBorder="1" applyAlignment="1">
      <alignment horizontal="left"/>
    </xf>
    <xf numFmtId="0" fontId="5" fillId="25" borderId="1" xfId="0" applyFont="1" applyFill="1" applyBorder="1" applyAlignment="1">
      <alignment horizontal="left"/>
    </xf>
    <xf numFmtId="0" fontId="5" fillId="25" borderId="1" xfId="0" applyFont="1" applyFill="1" applyBorder="1"/>
    <xf numFmtId="0" fontId="31" fillId="6" borderId="1" xfId="3" applyFont="1" applyFill="1" applyBorder="1"/>
    <xf numFmtId="4" fontId="33" fillId="0" borderId="1" xfId="3" applyNumberFormat="1" applyFont="1" applyFill="1" applyBorder="1"/>
    <xf numFmtId="0" fontId="33" fillId="0" borderId="1" xfId="3" applyFont="1" applyFill="1" applyBorder="1"/>
    <xf numFmtId="49" fontId="19" fillId="15" borderId="1" xfId="2" applyNumberFormat="1" applyFont="1" applyFill="1" applyBorder="1" applyAlignment="1" applyProtection="1">
      <alignment horizontal="center"/>
      <protection locked="0"/>
    </xf>
    <xf numFmtId="49" fontId="19" fillId="30" borderId="3" xfId="2" applyNumberFormat="1" applyFont="1" applyFill="1" applyBorder="1" applyAlignment="1">
      <alignment horizontal="center" vertical="center"/>
    </xf>
    <xf numFmtId="49" fontId="19" fillId="30" borderId="6" xfId="2" applyNumberFormat="1" applyFont="1" applyFill="1" applyBorder="1" applyAlignment="1">
      <alignment horizontal="center" vertical="center"/>
    </xf>
    <xf numFmtId="49" fontId="19" fillId="30" borderId="7" xfId="2" applyNumberFormat="1" applyFont="1" applyFill="1" applyBorder="1" applyAlignment="1">
      <alignment horizontal="center" vertical="center"/>
    </xf>
    <xf numFmtId="49" fontId="16" fillId="15" borderId="1" xfId="2" applyNumberFormat="1" applyFont="1" applyFill="1" applyBorder="1" applyAlignment="1" applyProtection="1">
      <alignment wrapText="1"/>
      <protection locked="0"/>
    </xf>
    <xf numFmtId="49" fontId="20" fillId="0" borderId="1" xfId="2" applyNumberFormat="1" applyFont="1" applyBorder="1" applyAlignment="1">
      <alignment wrapText="1"/>
    </xf>
    <xf numFmtId="49" fontId="19" fillId="30" borderId="1" xfId="2" applyNumberFormat="1" applyFont="1" applyFill="1" applyBorder="1" applyAlignment="1">
      <alignment horizontal="center" vertical="center" wrapText="1"/>
    </xf>
    <xf numFmtId="0" fontId="20" fillId="0" borderId="1" xfId="2" applyFont="1" applyBorder="1"/>
    <xf numFmtId="49" fontId="19" fillId="30" borderId="1" xfId="2" applyNumberFormat="1" applyFont="1" applyFill="1" applyBorder="1" applyAlignment="1">
      <alignment horizontal="center" vertical="center"/>
    </xf>
  </cellXfs>
  <cellStyles count="5">
    <cellStyle name="Check Cell" xfId="4" builtinId="23"/>
    <cellStyle name="Comma" xfId="1" builtinId="3"/>
    <cellStyle name="Input" xfId="3" builtinId="20"/>
    <cellStyle name="Normal" xfId="0" builtinId="0"/>
    <cellStyle name="Normal 2" xfId="2"/>
  </cellStyles>
  <dxfs count="0"/>
  <tableStyles count="0" defaultTableStyle="TableStyleMedium2" defaultPivotStyle="PivotStyleLight16"/>
  <colors>
    <mruColors>
      <color rgb="FFFF9900"/>
      <color rgb="FFFF9966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9"/>
  <sheetViews>
    <sheetView tabSelected="1" zoomScale="115" zoomScaleNormal="110" workbookViewId="0">
      <selection activeCell="C4" sqref="C4"/>
    </sheetView>
  </sheetViews>
  <sheetFormatPr defaultRowHeight="14.5" x14ac:dyDescent="0.35"/>
  <cols>
    <col min="1" max="1" width="33" customWidth="1"/>
    <col min="2" max="2" width="5.36328125" customWidth="1"/>
    <col min="3" max="3" width="16.54296875" customWidth="1"/>
    <col min="4" max="5" width="12.81640625" customWidth="1"/>
    <col min="6" max="6" width="9.1796875" customWidth="1"/>
    <col min="12" max="12" width="8.26953125" customWidth="1"/>
    <col min="13" max="13" width="8.453125" customWidth="1"/>
    <col min="14" max="14" width="9.7265625" customWidth="1"/>
    <col min="15" max="15" width="8.54296875" customWidth="1"/>
    <col min="16" max="16" width="8.26953125" customWidth="1"/>
  </cols>
  <sheetData>
    <row r="1" spans="1:16" x14ac:dyDescent="0.35">
      <c r="A1" s="8"/>
      <c r="B1" s="8"/>
      <c r="C1" s="8"/>
      <c r="D1" s="7" t="s">
        <v>2</v>
      </c>
      <c r="E1" s="7"/>
      <c r="F1" s="7"/>
      <c r="H1" s="9"/>
      <c r="I1" s="9"/>
      <c r="J1" s="9"/>
      <c r="K1" s="9"/>
      <c r="L1" s="9"/>
      <c r="M1" s="10"/>
      <c r="N1" s="10"/>
      <c r="O1" s="10"/>
      <c r="P1" s="10"/>
    </row>
    <row r="2" spans="1:16" x14ac:dyDescent="0.35">
      <c r="A2" s="295" t="s">
        <v>93</v>
      </c>
      <c r="B2" s="296"/>
      <c r="C2" s="296"/>
      <c r="D2" s="296"/>
      <c r="E2" s="296"/>
      <c r="F2" s="296"/>
      <c r="G2" s="297"/>
      <c r="H2" s="298"/>
      <c r="I2" s="298"/>
      <c r="J2" s="298"/>
      <c r="K2" s="299"/>
      <c r="L2" s="297"/>
      <c r="M2" s="297"/>
      <c r="N2" s="297"/>
      <c r="O2" s="297"/>
      <c r="P2" s="297"/>
    </row>
    <row r="3" spans="1:16" x14ac:dyDescent="0.35">
      <c r="A3" s="11" t="s">
        <v>94</v>
      </c>
      <c r="B3" s="11"/>
      <c r="C3" s="296"/>
      <c r="D3" s="11"/>
      <c r="E3" s="11"/>
      <c r="F3" s="300"/>
      <c r="G3" s="301"/>
      <c r="H3" s="298"/>
      <c r="I3" s="298"/>
      <c r="J3" s="298"/>
      <c r="K3" s="299"/>
      <c r="L3" s="80"/>
      <c r="M3" s="80"/>
      <c r="N3" s="80"/>
      <c r="O3" s="80"/>
      <c r="P3" s="80"/>
    </row>
    <row r="4" spans="1:16" ht="15" x14ac:dyDescent="0.4">
      <c r="A4" s="295" t="s">
        <v>148</v>
      </c>
      <c r="B4" s="11"/>
      <c r="C4" s="11"/>
      <c r="D4" s="11"/>
      <c r="E4" s="11"/>
      <c r="F4" s="300"/>
      <c r="G4" s="4"/>
      <c r="H4" s="302"/>
      <c r="I4" s="303"/>
      <c r="J4" s="304"/>
      <c r="K4" s="305"/>
      <c r="L4" s="306"/>
      <c r="M4" s="80"/>
      <c r="N4" s="80"/>
      <c r="O4" s="80"/>
      <c r="P4" s="80"/>
    </row>
    <row r="5" spans="1:16" x14ac:dyDescent="0.35">
      <c r="A5" s="307" t="s">
        <v>3</v>
      </c>
      <c r="B5" s="308"/>
      <c r="C5" s="308"/>
      <c r="D5" s="308"/>
      <c r="E5" s="308"/>
      <c r="F5" s="308"/>
      <c r="G5" s="309"/>
      <c r="H5" s="310" t="s">
        <v>4</v>
      </c>
      <c r="I5" s="311"/>
      <c r="J5" s="310"/>
      <c r="K5" s="310" t="s">
        <v>5</v>
      </c>
      <c r="L5" s="312"/>
      <c r="M5" s="13"/>
      <c r="N5" s="13"/>
      <c r="O5" s="13"/>
      <c r="P5" s="13"/>
    </row>
    <row r="6" spans="1:16" x14ac:dyDescent="0.35">
      <c r="A6" s="108"/>
      <c r="B6" s="307" t="s">
        <v>6</v>
      </c>
      <c r="C6" s="108"/>
      <c r="D6" s="108"/>
      <c r="E6" s="108"/>
      <c r="F6" s="108"/>
      <c r="G6" s="108"/>
      <c r="H6" s="13"/>
      <c r="I6" s="13" t="s">
        <v>7</v>
      </c>
      <c r="J6" s="13" t="s">
        <v>8</v>
      </c>
      <c r="K6" s="13"/>
      <c r="L6" s="13"/>
      <c r="M6" s="13"/>
      <c r="N6" s="13"/>
      <c r="O6" s="13"/>
      <c r="P6" s="13" t="s">
        <v>9</v>
      </c>
    </row>
    <row r="7" spans="1:16" x14ac:dyDescent="0.35">
      <c r="A7" s="108"/>
      <c r="B7" s="307"/>
      <c r="C7" s="108"/>
      <c r="D7" s="108"/>
      <c r="E7" s="108"/>
      <c r="F7" s="108"/>
      <c r="G7" s="108"/>
      <c r="H7" s="13"/>
      <c r="I7" s="13"/>
      <c r="J7" s="13"/>
      <c r="K7" s="13"/>
      <c r="L7" s="13"/>
      <c r="M7" s="13"/>
      <c r="N7" s="13"/>
      <c r="O7" s="13"/>
      <c r="P7" s="13"/>
    </row>
    <row r="8" spans="1:16" x14ac:dyDescent="0.35">
      <c r="A8" s="313" t="s">
        <v>10</v>
      </c>
      <c r="B8" s="307" t="s">
        <v>11</v>
      </c>
      <c r="C8" s="108" t="s">
        <v>12</v>
      </c>
      <c r="D8" s="108" t="s">
        <v>13</v>
      </c>
      <c r="E8" s="108" t="s">
        <v>213</v>
      </c>
      <c r="F8" s="108" t="s">
        <v>14</v>
      </c>
      <c r="G8" s="108" t="s">
        <v>15</v>
      </c>
      <c r="H8" s="13" t="s">
        <v>16</v>
      </c>
      <c r="I8" s="13" t="s">
        <v>17</v>
      </c>
      <c r="J8" s="13" t="s">
        <v>18</v>
      </c>
      <c r="K8" s="13" t="s">
        <v>19</v>
      </c>
      <c r="L8" s="13" t="s">
        <v>20</v>
      </c>
      <c r="M8" s="13" t="s">
        <v>21</v>
      </c>
      <c r="N8" s="13" t="s">
        <v>22</v>
      </c>
      <c r="O8" s="310" t="s">
        <v>23</v>
      </c>
      <c r="P8" s="13" t="s">
        <v>24</v>
      </c>
    </row>
    <row r="9" spans="1:16" x14ac:dyDescent="0.35">
      <c r="A9" s="108"/>
      <c r="B9" s="307" t="s">
        <v>25</v>
      </c>
      <c r="C9" s="108"/>
      <c r="D9" s="313" t="s">
        <v>26</v>
      </c>
      <c r="E9" s="313"/>
      <c r="F9" s="313" t="s">
        <v>27</v>
      </c>
      <c r="G9" s="108" t="s">
        <v>28</v>
      </c>
      <c r="H9" s="13" t="s">
        <v>29</v>
      </c>
      <c r="I9" s="13" t="s">
        <v>30</v>
      </c>
      <c r="J9" s="13" t="s">
        <v>31</v>
      </c>
      <c r="K9" s="13" t="s">
        <v>32</v>
      </c>
      <c r="L9" s="13" t="s">
        <v>30</v>
      </c>
      <c r="M9" s="13" t="s">
        <v>30</v>
      </c>
      <c r="N9" s="13" t="s">
        <v>33</v>
      </c>
      <c r="O9" s="310" t="s">
        <v>30</v>
      </c>
      <c r="P9" s="13" t="s">
        <v>34</v>
      </c>
    </row>
    <row r="10" spans="1:16" x14ac:dyDescent="0.35">
      <c r="A10" s="314" t="s">
        <v>212</v>
      </c>
      <c r="B10" s="14" t="s">
        <v>35</v>
      </c>
      <c r="C10" s="315" t="s">
        <v>97</v>
      </c>
      <c r="D10" s="316">
        <v>40000</v>
      </c>
      <c r="E10" s="316">
        <v>80000</v>
      </c>
      <c r="F10" s="15" t="s">
        <v>48</v>
      </c>
      <c r="G10" s="16" t="s">
        <v>139</v>
      </c>
      <c r="H10" s="17" t="s">
        <v>149</v>
      </c>
      <c r="I10" s="18">
        <v>46269</v>
      </c>
      <c r="J10" s="18" t="s">
        <v>143</v>
      </c>
      <c r="K10" s="17" t="s">
        <v>98</v>
      </c>
      <c r="L10" s="17">
        <v>46208</v>
      </c>
      <c r="M10" s="17" t="s">
        <v>150</v>
      </c>
      <c r="N10" s="105" t="s">
        <v>151</v>
      </c>
      <c r="O10" s="106" t="s">
        <v>152</v>
      </c>
      <c r="P10" s="106" t="s">
        <v>171</v>
      </c>
    </row>
    <row r="11" spans="1:16" x14ac:dyDescent="0.35">
      <c r="A11" s="314" t="s">
        <v>36</v>
      </c>
      <c r="B11" s="14" t="s">
        <v>37</v>
      </c>
      <c r="C11" s="14"/>
      <c r="D11" s="20"/>
      <c r="E11" s="20"/>
      <c r="F11" s="16"/>
      <c r="G11" s="16"/>
      <c r="H11" s="17"/>
      <c r="I11" s="18"/>
      <c r="J11" s="21"/>
      <c r="K11" s="21"/>
      <c r="L11" s="21"/>
      <c r="M11" s="21"/>
      <c r="N11" s="21"/>
      <c r="O11" s="17"/>
      <c r="P11" s="21" t="s">
        <v>38</v>
      </c>
    </row>
    <row r="12" spans="1:16" x14ac:dyDescent="0.35">
      <c r="A12" s="107"/>
      <c r="B12" s="22"/>
      <c r="C12" s="3"/>
      <c r="D12" s="23"/>
      <c r="E12" s="23"/>
      <c r="F12" s="24"/>
      <c r="G12" s="24"/>
      <c r="H12" s="25"/>
      <c r="I12" s="26"/>
      <c r="J12" s="27"/>
      <c r="K12" s="27"/>
      <c r="L12" s="27"/>
      <c r="M12" s="27"/>
      <c r="N12" s="27"/>
      <c r="O12" s="25"/>
      <c r="P12" s="27"/>
    </row>
    <row r="13" spans="1:16" x14ac:dyDescent="0.35">
      <c r="A13" s="28" t="s">
        <v>39</v>
      </c>
      <c r="B13" s="29" t="s">
        <v>35</v>
      </c>
      <c r="C13" s="30" t="s">
        <v>99</v>
      </c>
      <c r="D13" s="31">
        <v>200000</v>
      </c>
      <c r="E13" s="31">
        <v>200000</v>
      </c>
      <c r="F13" s="15" t="s">
        <v>276</v>
      </c>
      <c r="G13" s="32" t="s">
        <v>139</v>
      </c>
      <c r="H13" s="17">
        <v>46026</v>
      </c>
      <c r="I13" s="18">
        <v>46269</v>
      </c>
      <c r="J13" s="18" t="s">
        <v>145</v>
      </c>
      <c r="K13" s="17" t="s">
        <v>98</v>
      </c>
      <c r="L13" s="17">
        <v>46178</v>
      </c>
      <c r="M13" s="17" t="s">
        <v>156</v>
      </c>
      <c r="N13" s="105" t="s">
        <v>153</v>
      </c>
      <c r="O13" s="106" t="s">
        <v>146</v>
      </c>
      <c r="P13" s="106" t="s">
        <v>171</v>
      </c>
    </row>
    <row r="14" spans="1:16" x14ac:dyDescent="0.35">
      <c r="A14" s="28"/>
      <c r="B14" s="29" t="s">
        <v>37</v>
      </c>
      <c r="C14" s="30"/>
      <c r="D14" s="317"/>
      <c r="E14" s="317"/>
      <c r="F14" s="28"/>
      <c r="G14" s="32"/>
      <c r="H14" s="17"/>
      <c r="I14" s="18"/>
      <c r="J14" s="18"/>
      <c r="K14" s="17"/>
      <c r="L14" s="17"/>
      <c r="M14" s="17"/>
      <c r="N14" s="105"/>
      <c r="O14" s="106"/>
      <c r="P14" s="106"/>
    </row>
    <row r="15" spans="1:16" x14ac:dyDescent="0.35">
      <c r="A15" s="4"/>
      <c r="B15" s="33"/>
      <c r="C15" s="4"/>
      <c r="D15" s="34"/>
      <c r="E15" s="34"/>
      <c r="F15" s="4"/>
      <c r="G15" s="4"/>
      <c r="H15" s="35"/>
      <c r="I15" s="36"/>
      <c r="J15" s="37"/>
      <c r="K15" s="35"/>
      <c r="L15" s="35"/>
      <c r="M15" s="35"/>
      <c r="N15" s="35"/>
      <c r="O15" s="35"/>
      <c r="P15" s="37"/>
    </row>
    <row r="16" spans="1:16" x14ac:dyDescent="0.35">
      <c r="A16" s="15" t="s">
        <v>40</v>
      </c>
      <c r="B16" s="38" t="s">
        <v>35</v>
      </c>
      <c r="C16" s="15" t="s">
        <v>100</v>
      </c>
      <c r="D16" s="39">
        <v>70000</v>
      </c>
      <c r="E16" s="39">
        <v>120000</v>
      </c>
      <c r="F16" s="15" t="s">
        <v>48</v>
      </c>
      <c r="G16" s="32" t="s">
        <v>139</v>
      </c>
      <c r="H16" s="17">
        <v>46026</v>
      </c>
      <c r="I16" s="18">
        <v>46269</v>
      </c>
      <c r="J16" s="18" t="s">
        <v>143</v>
      </c>
      <c r="K16" s="17" t="s">
        <v>267</v>
      </c>
      <c r="L16" s="17" t="s">
        <v>170</v>
      </c>
      <c r="M16" s="17" t="s">
        <v>150</v>
      </c>
      <c r="N16" s="105" t="s">
        <v>151</v>
      </c>
      <c r="O16" s="106" t="s">
        <v>152</v>
      </c>
      <c r="P16" s="106" t="s">
        <v>171</v>
      </c>
    </row>
    <row r="17" spans="1:16" x14ac:dyDescent="0.35">
      <c r="A17" s="15"/>
      <c r="B17" s="38" t="s">
        <v>37</v>
      </c>
      <c r="C17" s="15"/>
      <c r="D17" s="40"/>
      <c r="E17" s="40"/>
      <c r="F17" s="15"/>
      <c r="G17" s="15"/>
      <c r="H17" s="41"/>
      <c r="I17" s="42"/>
      <c r="J17" s="43"/>
      <c r="K17" s="41"/>
      <c r="L17" s="41"/>
      <c r="M17" s="41"/>
      <c r="N17" s="41"/>
      <c r="O17" s="41"/>
      <c r="P17" s="43"/>
    </row>
    <row r="18" spans="1:16" x14ac:dyDescent="0.35">
      <c r="A18" s="32"/>
      <c r="B18" s="44"/>
      <c r="C18" s="32"/>
      <c r="D18" s="45"/>
      <c r="E18" s="45"/>
      <c r="F18" s="32"/>
      <c r="G18" s="32"/>
      <c r="H18" s="46"/>
      <c r="I18" s="47"/>
      <c r="J18" s="48"/>
      <c r="K18" s="46"/>
      <c r="L18" s="46"/>
      <c r="M18" s="46"/>
      <c r="N18" s="46"/>
      <c r="O18" s="46"/>
      <c r="P18" s="48"/>
    </row>
    <row r="19" spans="1:16" x14ac:dyDescent="0.35">
      <c r="A19" s="49"/>
      <c r="B19" s="50" t="s">
        <v>37</v>
      </c>
      <c r="C19" s="49"/>
      <c r="D19" s="51"/>
      <c r="E19" s="51"/>
      <c r="F19" s="49"/>
      <c r="G19" s="49"/>
      <c r="H19" s="52"/>
      <c r="I19" s="53"/>
      <c r="J19" s="54"/>
      <c r="K19" s="52"/>
      <c r="L19" s="52"/>
      <c r="M19" s="52"/>
      <c r="N19" s="52"/>
      <c r="O19" s="52"/>
      <c r="P19" s="54"/>
    </row>
    <row r="20" spans="1:16" x14ac:dyDescent="0.35">
      <c r="A20" s="4"/>
      <c r="B20" s="33"/>
      <c r="C20" s="4"/>
      <c r="D20" s="34"/>
      <c r="E20" s="34"/>
      <c r="F20" s="4"/>
      <c r="G20" s="4"/>
      <c r="H20" s="35"/>
      <c r="I20" s="36"/>
      <c r="J20" s="37"/>
      <c r="K20" s="35"/>
      <c r="L20" s="35"/>
      <c r="M20" s="35"/>
      <c r="N20" s="35"/>
      <c r="O20" s="35"/>
      <c r="P20" s="37"/>
    </row>
    <row r="21" spans="1:16" x14ac:dyDescent="0.35">
      <c r="A21" s="32" t="s">
        <v>41</v>
      </c>
      <c r="B21" s="44" t="s">
        <v>42</v>
      </c>
      <c r="C21" s="32" t="s">
        <v>257</v>
      </c>
      <c r="D21" s="318">
        <v>50000</v>
      </c>
      <c r="E21" s="318">
        <v>50000</v>
      </c>
      <c r="F21" s="32" t="s">
        <v>48</v>
      </c>
      <c r="G21" s="32" t="s">
        <v>139</v>
      </c>
      <c r="H21" s="17">
        <v>46147</v>
      </c>
      <c r="I21" s="18">
        <v>46208</v>
      </c>
      <c r="J21" s="18" t="s">
        <v>156</v>
      </c>
      <c r="K21" s="17">
        <v>46028</v>
      </c>
      <c r="L21" s="17">
        <v>46362</v>
      </c>
      <c r="M21" s="17" t="s">
        <v>157</v>
      </c>
      <c r="N21" s="105" t="s">
        <v>158</v>
      </c>
      <c r="O21" s="106" t="s">
        <v>268</v>
      </c>
      <c r="P21" s="106" t="s">
        <v>159</v>
      </c>
    </row>
    <row r="22" spans="1:16" x14ac:dyDescent="0.35">
      <c r="A22" s="32"/>
      <c r="B22" s="44" t="s">
        <v>37</v>
      </c>
      <c r="C22" s="32"/>
      <c r="D22" s="55"/>
      <c r="E22" s="55"/>
      <c r="F22" s="32"/>
      <c r="G22" s="32"/>
      <c r="H22" s="46"/>
      <c r="I22" s="47"/>
      <c r="J22" s="48"/>
      <c r="K22" s="46"/>
      <c r="L22" s="46"/>
      <c r="M22" s="46"/>
      <c r="N22" s="46"/>
      <c r="O22" s="46"/>
      <c r="P22" s="54"/>
    </row>
    <row r="23" spans="1:16" x14ac:dyDescent="0.35">
      <c r="A23" s="4"/>
      <c r="B23" s="33"/>
      <c r="C23" s="4"/>
      <c r="D23" s="34"/>
      <c r="E23" s="34"/>
      <c r="F23" s="4"/>
      <c r="G23" s="4"/>
      <c r="H23" s="35"/>
      <c r="I23" s="36"/>
      <c r="J23" s="37"/>
      <c r="K23" s="35"/>
      <c r="L23" s="35"/>
      <c r="M23" s="35"/>
      <c r="N23" s="35"/>
      <c r="O23" s="35"/>
      <c r="P23" s="37"/>
    </row>
    <row r="24" spans="1:16" x14ac:dyDescent="0.35">
      <c r="A24" s="56" t="s">
        <v>43</v>
      </c>
      <c r="B24" s="57" t="s">
        <v>35</v>
      </c>
      <c r="C24" s="58" t="s">
        <v>102</v>
      </c>
      <c r="D24" s="1">
        <v>100000</v>
      </c>
      <c r="E24" s="1">
        <v>100000</v>
      </c>
      <c r="F24" s="56" t="s">
        <v>48</v>
      </c>
      <c r="G24" s="32" t="s">
        <v>139</v>
      </c>
      <c r="H24" s="17">
        <v>46147</v>
      </c>
      <c r="I24" s="18">
        <v>46208</v>
      </c>
      <c r="J24" s="18" t="s">
        <v>156</v>
      </c>
      <c r="K24" s="17">
        <v>46028</v>
      </c>
      <c r="L24" s="17">
        <v>46362</v>
      </c>
      <c r="M24" s="17" t="s">
        <v>157</v>
      </c>
      <c r="N24" s="105" t="s">
        <v>158</v>
      </c>
      <c r="O24" s="106" t="s">
        <v>268</v>
      </c>
      <c r="P24" s="106" t="s">
        <v>159</v>
      </c>
    </row>
    <row r="25" spans="1:16" x14ac:dyDescent="0.35">
      <c r="A25" s="56"/>
      <c r="B25" s="57" t="s">
        <v>37</v>
      </c>
      <c r="C25" s="56"/>
      <c r="D25" s="59"/>
      <c r="E25" s="59"/>
      <c r="F25" s="56"/>
      <c r="G25" s="56"/>
      <c r="H25" s="60"/>
      <c r="I25" s="61"/>
      <c r="J25" s="62"/>
      <c r="K25" s="60"/>
      <c r="L25" s="60"/>
      <c r="M25" s="60"/>
      <c r="N25" s="60"/>
      <c r="O25" s="60"/>
      <c r="P25" s="62"/>
    </row>
    <row r="26" spans="1:16" x14ac:dyDescent="0.35">
      <c r="A26" s="4"/>
      <c r="B26" s="33"/>
      <c r="C26" s="4"/>
      <c r="D26" s="34"/>
      <c r="E26" s="34"/>
      <c r="F26" s="4"/>
      <c r="G26" s="4"/>
      <c r="H26" s="35"/>
      <c r="I26" s="36"/>
      <c r="J26" s="37"/>
      <c r="K26" s="35"/>
      <c r="L26" s="35"/>
      <c r="M26" s="35"/>
      <c r="N26" s="35"/>
      <c r="O26" s="35"/>
      <c r="P26" s="37"/>
    </row>
    <row r="27" spans="1:16" x14ac:dyDescent="0.35">
      <c r="A27" s="63" t="s">
        <v>44</v>
      </c>
      <c r="B27" s="64" t="s">
        <v>35</v>
      </c>
      <c r="C27" s="65" t="s">
        <v>103</v>
      </c>
      <c r="D27" s="66">
        <v>50000</v>
      </c>
      <c r="E27" s="66">
        <v>50000</v>
      </c>
      <c r="F27" s="63" t="s">
        <v>48</v>
      </c>
      <c r="G27" s="63" t="s">
        <v>139</v>
      </c>
      <c r="H27" s="17">
        <v>46147</v>
      </c>
      <c r="I27" s="18">
        <v>46270</v>
      </c>
      <c r="J27" s="18" t="s">
        <v>155</v>
      </c>
      <c r="K27" s="17">
        <v>46148</v>
      </c>
      <c r="L27" s="17">
        <v>46332</v>
      </c>
      <c r="M27" s="17" t="s">
        <v>215</v>
      </c>
      <c r="N27" s="105" t="s">
        <v>269</v>
      </c>
      <c r="O27" s="106" t="s">
        <v>268</v>
      </c>
      <c r="P27" s="106" t="s">
        <v>159</v>
      </c>
    </row>
    <row r="28" spans="1:16" x14ac:dyDescent="0.35">
      <c r="A28" s="63" t="s">
        <v>45</v>
      </c>
      <c r="B28" s="64" t="s">
        <v>37</v>
      </c>
      <c r="C28" s="64"/>
      <c r="D28" s="67"/>
      <c r="E28" s="67"/>
      <c r="F28" s="63"/>
      <c r="G28" s="63"/>
      <c r="H28" s="68"/>
      <c r="I28" s="69"/>
      <c r="J28" s="70"/>
      <c r="K28" s="68"/>
      <c r="L28" s="65"/>
      <c r="M28" s="68"/>
      <c r="N28" s="68"/>
      <c r="O28" s="68"/>
      <c r="P28" s="70"/>
    </row>
    <row r="29" spans="1:16" x14ac:dyDescent="0.35">
      <c r="A29" s="4"/>
      <c r="B29" s="33"/>
      <c r="C29" s="33"/>
      <c r="D29" s="71"/>
      <c r="E29" s="71"/>
      <c r="F29" s="4"/>
      <c r="G29" s="4"/>
      <c r="H29" s="35"/>
      <c r="I29" s="36"/>
      <c r="J29" s="37"/>
      <c r="K29" s="35"/>
      <c r="L29" s="35"/>
      <c r="M29" s="35"/>
      <c r="N29" s="35"/>
      <c r="O29" s="35"/>
      <c r="P29" s="37"/>
    </row>
    <row r="30" spans="1:16" x14ac:dyDescent="0.35">
      <c r="A30" s="72" t="s">
        <v>277</v>
      </c>
      <c r="B30" s="73" t="s">
        <v>35</v>
      </c>
      <c r="C30" s="74" t="s">
        <v>104</v>
      </c>
      <c r="D30" s="2">
        <v>50000</v>
      </c>
      <c r="E30" s="2">
        <v>50000</v>
      </c>
      <c r="F30" s="56" t="s">
        <v>48</v>
      </c>
      <c r="G30" s="72" t="s">
        <v>139</v>
      </c>
      <c r="H30" s="17">
        <v>46028</v>
      </c>
      <c r="I30" s="18">
        <v>46271</v>
      </c>
      <c r="J30" s="18" t="s">
        <v>164</v>
      </c>
      <c r="K30" s="17">
        <v>46180</v>
      </c>
      <c r="L30" s="17" t="s">
        <v>165</v>
      </c>
      <c r="M30" s="17" t="s">
        <v>166</v>
      </c>
      <c r="N30" s="105" t="s">
        <v>270</v>
      </c>
      <c r="O30" s="106" t="s">
        <v>168</v>
      </c>
      <c r="P30" s="106" t="s">
        <v>169</v>
      </c>
    </row>
    <row r="31" spans="1:16" x14ac:dyDescent="0.35">
      <c r="A31" s="74"/>
      <c r="B31" s="73" t="s">
        <v>136</v>
      </c>
      <c r="C31" s="73"/>
      <c r="D31" s="75"/>
      <c r="E31" s="75"/>
      <c r="F31" s="72"/>
      <c r="G31" s="72"/>
      <c r="H31" s="76"/>
      <c r="I31" s="76"/>
      <c r="J31" s="76"/>
      <c r="K31" s="77"/>
      <c r="L31" s="78"/>
      <c r="M31" s="78"/>
      <c r="N31" s="78"/>
      <c r="O31" s="79"/>
      <c r="P31" s="78"/>
    </row>
    <row r="32" spans="1:16" x14ac:dyDescent="0.35">
      <c r="A32" s="28" t="s">
        <v>46</v>
      </c>
      <c r="B32" s="29" t="s">
        <v>35</v>
      </c>
      <c r="C32" s="30" t="s">
        <v>160</v>
      </c>
      <c r="D32" s="31">
        <f>650000+120000</f>
        <v>770000</v>
      </c>
      <c r="E32" s="31">
        <f>660000+120000</f>
        <v>780000</v>
      </c>
      <c r="F32" s="28" t="s">
        <v>48</v>
      </c>
      <c r="G32" s="32" t="s">
        <v>139</v>
      </c>
      <c r="H32" s="17">
        <v>46026</v>
      </c>
      <c r="I32" s="18">
        <v>46269</v>
      </c>
      <c r="J32" s="18" t="s">
        <v>143</v>
      </c>
      <c r="K32" s="17">
        <v>46178</v>
      </c>
      <c r="L32" s="17" t="s">
        <v>170</v>
      </c>
      <c r="M32" s="17" t="s">
        <v>150</v>
      </c>
      <c r="N32" s="105" t="s">
        <v>151</v>
      </c>
      <c r="O32" s="106" t="s">
        <v>171</v>
      </c>
      <c r="P32" s="106" t="s">
        <v>271</v>
      </c>
    </row>
    <row r="33" spans="1:16" x14ac:dyDescent="0.35">
      <c r="A33" s="28"/>
      <c r="B33" s="29" t="s">
        <v>37</v>
      </c>
      <c r="C33" s="29"/>
      <c r="D33" s="103"/>
      <c r="E33" s="103"/>
      <c r="F33" s="28"/>
      <c r="G33" s="72"/>
      <c r="H33" s="81"/>
      <c r="I33" s="81"/>
      <c r="J33" s="81"/>
      <c r="K33" s="82"/>
      <c r="L33" s="82"/>
      <c r="M33" s="82"/>
      <c r="N33" s="82"/>
      <c r="O33" s="82"/>
      <c r="P33" s="82"/>
    </row>
    <row r="34" spans="1:16" x14ac:dyDescent="0.35">
      <c r="A34" s="83" t="s">
        <v>47</v>
      </c>
      <c r="B34" s="109" t="s">
        <v>35</v>
      </c>
      <c r="C34" s="85" t="s">
        <v>161</v>
      </c>
      <c r="D34" s="86">
        <f>520000+60000</f>
        <v>580000</v>
      </c>
      <c r="E34" s="86">
        <f>550000+60000</f>
        <v>610000</v>
      </c>
      <c r="F34" s="84" t="s">
        <v>48</v>
      </c>
      <c r="G34" s="84" t="s">
        <v>139</v>
      </c>
      <c r="H34" s="17">
        <v>46026</v>
      </c>
      <c r="I34" s="18">
        <v>46269</v>
      </c>
      <c r="J34" s="18" t="s">
        <v>143</v>
      </c>
      <c r="K34" s="17">
        <v>46178</v>
      </c>
      <c r="L34" s="17" t="s">
        <v>170</v>
      </c>
      <c r="M34" s="17" t="s">
        <v>150</v>
      </c>
      <c r="N34" s="105" t="s">
        <v>151</v>
      </c>
      <c r="O34" s="106" t="s">
        <v>152</v>
      </c>
      <c r="P34" s="106" t="s">
        <v>171</v>
      </c>
    </row>
    <row r="35" spans="1:16" x14ac:dyDescent="0.35">
      <c r="A35" s="83"/>
      <c r="B35" s="109" t="s">
        <v>37</v>
      </c>
      <c r="C35" s="84"/>
      <c r="D35" s="87"/>
      <c r="E35" s="87"/>
      <c r="F35" s="84"/>
      <c r="G35" s="84"/>
      <c r="H35" s="88"/>
      <c r="I35" s="88"/>
      <c r="J35" s="88"/>
      <c r="K35" s="88"/>
      <c r="L35" s="88"/>
      <c r="M35" s="88"/>
      <c r="N35" s="88"/>
      <c r="O35" s="88"/>
      <c r="P35" s="82"/>
    </row>
    <row r="36" spans="1:16" x14ac:dyDescent="0.35">
      <c r="A36" s="89"/>
      <c r="B36" s="190"/>
      <c r="C36" s="189"/>
      <c r="D36" s="91"/>
      <c r="E36" s="91"/>
      <c r="F36" s="90"/>
      <c r="G36" s="90"/>
      <c r="H36" s="92"/>
      <c r="I36" s="92"/>
      <c r="J36" s="92"/>
      <c r="K36" s="92"/>
      <c r="L36" s="92"/>
      <c r="M36" s="92"/>
      <c r="N36" s="92"/>
      <c r="O36" s="92"/>
      <c r="P36" s="92"/>
    </row>
    <row r="37" spans="1:16" x14ac:dyDescent="0.35">
      <c r="A37" s="94"/>
      <c r="B37" s="93"/>
      <c r="C37" s="93"/>
      <c r="D37" s="96"/>
      <c r="E37" s="96"/>
      <c r="F37" s="94"/>
      <c r="G37" s="94"/>
      <c r="H37" s="97"/>
      <c r="I37" s="97"/>
      <c r="J37" s="97"/>
      <c r="K37" s="98"/>
      <c r="L37" s="98"/>
      <c r="M37" s="98"/>
      <c r="N37" s="98"/>
      <c r="O37" s="98"/>
      <c r="P37" s="98"/>
    </row>
    <row r="38" spans="1:16" x14ac:dyDescent="0.35">
      <c r="A38" s="4"/>
      <c r="B38" s="93"/>
      <c r="C38" s="94"/>
      <c r="D38" s="96"/>
      <c r="E38" s="96"/>
      <c r="F38" s="94"/>
      <c r="G38" s="94"/>
      <c r="H38" s="97"/>
      <c r="I38" s="97"/>
      <c r="J38" s="97"/>
      <c r="K38" s="98"/>
      <c r="L38" s="98"/>
      <c r="M38" s="98"/>
      <c r="N38" s="98"/>
      <c r="O38" s="98"/>
      <c r="P38" s="98"/>
    </row>
    <row r="39" spans="1:16" x14ac:dyDescent="0.35">
      <c r="A39" s="99" t="s">
        <v>295</v>
      </c>
      <c r="B39" s="191" t="s">
        <v>35</v>
      </c>
      <c r="C39" s="100" t="s">
        <v>101</v>
      </c>
      <c r="D39" s="192">
        <v>180000</v>
      </c>
      <c r="E39" s="192">
        <v>200000</v>
      </c>
      <c r="F39" s="84" t="s">
        <v>48</v>
      </c>
      <c r="G39" s="32" t="s">
        <v>139</v>
      </c>
      <c r="H39" s="17">
        <v>46026</v>
      </c>
      <c r="I39" s="18">
        <v>46269</v>
      </c>
      <c r="J39" s="18" t="s">
        <v>143</v>
      </c>
      <c r="K39" s="17">
        <v>46177</v>
      </c>
      <c r="L39" s="17" t="s">
        <v>144</v>
      </c>
      <c r="M39" s="17" t="s">
        <v>145</v>
      </c>
      <c r="N39" s="105" t="s">
        <v>109</v>
      </c>
      <c r="O39" s="106" t="s">
        <v>154</v>
      </c>
      <c r="P39" s="106" t="s">
        <v>152</v>
      </c>
    </row>
    <row r="40" spans="1:16" x14ac:dyDescent="0.35">
      <c r="A40" s="99"/>
      <c r="B40" s="191" t="s">
        <v>37</v>
      </c>
      <c r="C40" s="99"/>
      <c r="D40" s="101"/>
      <c r="E40" s="101"/>
      <c r="F40" s="99"/>
      <c r="G40" s="99"/>
      <c r="H40" s="102"/>
      <c r="I40" s="102"/>
      <c r="J40" s="102"/>
      <c r="K40" s="102"/>
      <c r="L40" s="102"/>
      <c r="M40" s="102"/>
      <c r="N40" s="4"/>
      <c r="O40" s="102"/>
      <c r="P40" s="102"/>
    </row>
    <row r="41" spans="1:16" x14ac:dyDescent="0.35">
      <c r="A41" s="24"/>
      <c r="B41" s="22"/>
      <c r="C41" s="22"/>
      <c r="D41" s="23"/>
      <c r="E41" s="23"/>
      <c r="F41" s="24"/>
      <c r="G41" s="24"/>
      <c r="H41" s="26"/>
      <c r="I41" s="26"/>
      <c r="J41" s="26"/>
      <c r="K41" s="27"/>
      <c r="L41" s="27"/>
      <c r="M41" s="27"/>
      <c r="N41" s="27"/>
      <c r="O41" s="27"/>
      <c r="P41" s="27"/>
    </row>
    <row r="42" spans="1:16" x14ac:dyDescent="0.35">
      <c r="A42" s="28" t="s">
        <v>128</v>
      </c>
      <c r="B42" s="29" t="s">
        <v>35</v>
      </c>
      <c r="C42" s="30" t="s">
        <v>247</v>
      </c>
      <c r="D42" s="31">
        <v>75000</v>
      </c>
      <c r="E42" s="31">
        <v>80000</v>
      </c>
      <c r="F42" s="84" t="s">
        <v>48</v>
      </c>
      <c r="G42" s="32" t="s">
        <v>139</v>
      </c>
      <c r="H42" s="17">
        <v>46026</v>
      </c>
      <c r="I42" s="18">
        <v>46269</v>
      </c>
      <c r="J42" s="18" t="s">
        <v>143</v>
      </c>
      <c r="K42" s="17">
        <v>46178</v>
      </c>
      <c r="L42" s="17" t="s">
        <v>170</v>
      </c>
      <c r="M42" s="17" t="s">
        <v>150</v>
      </c>
      <c r="N42" s="105" t="s">
        <v>151</v>
      </c>
      <c r="O42" s="106" t="s">
        <v>214</v>
      </c>
      <c r="P42" s="106" t="s">
        <v>152</v>
      </c>
    </row>
    <row r="43" spans="1:16" x14ac:dyDescent="0.35">
      <c r="A43" s="28"/>
      <c r="B43" s="29" t="s">
        <v>37</v>
      </c>
      <c r="C43" s="28"/>
      <c r="D43" s="103"/>
      <c r="E43" s="103"/>
      <c r="F43" s="28"/>
      <c r="G43" s="95"/>
      <c r="H43" s="81"/>
      <c r="I43" s="81"/>
      <c r="J43" s="81"/>
      <c r="K43" s="82"/>
      <c r="L43" s="82"/>
      <c r="M43" s="82"/>
      <c r="N43" s="82"/>
      <c r="O43" s="82"/>
      <c r="P43" s="82"/>
    </row>
    <row r="44" spans="1:16" x14ac:dyDescent="0.35">
      <c r="A44" s="4"/>
      <c r="B44" s="33"/>
      <c r="C44" s="4"/>
      <c r="D44" s="71"/>
      <c r="E44" s="71"/>
      <c r="F44" s="4"/>
      <c r="G44" s="17"/>
      <c r="H44" s="80"/>
      <c r="I44" s="80"/>
      <c r="J44" s="80"/>
      <c r="K44" s="80"/>
      <c r="L44" s="80"/>
      <c r="M44" s="80"/>
      <c r="N44" s="80"/>
      <c r="O44" s="80"/>
      <c r="P44" s="80"/>
    </row>
    <row r="45" spans="1:16" x14ac:dyDescent="0.35">
      <c r="A45" s="28" t="s">
        <v>282</v>
      </c>
      <c r="B45" s="29" t="s">
        <v>35</v>
      </c>
      <c r="C45" s="30" t="s">
        <v>162</v>
      </c>
      <c r="D45" s="31">
        <v>250000</v>
      </c>
      <c r="E45" s="31">
        <v>250000</v>
      </c>
      <c r="F45" s="28" t="s">
        <v>48</v>
      </c>
      <c r="G45" s="95" t="s">
        <v>139</v>
      </c>
      <c r="H45" s="17">
        <v>46026</v>
      </c>
      <c r="I45" s="18">
        <v>46269</v>
      </c>
      <c r="J45" s="18" t="s">
        <v>143</v>
      </c>
      <c r="K45" s="17">
        <v>46178</v>
      </c>
      <c r="L45" s="17" t="s">
        <v>170</v>
      </c>
      <c r="M45" s="17" t="s">
        <v>150</v>
      </c>
      <c r="N45" s="105" t="s">
        <v>151</v>
      </c>
      <c r="O45" s="106" t="s">
        <v>152</v>
      </c>
      <c r="P45" s="106" t="s">
        <v>152</v>
      </c>
    </row>
    <row r="46" spans="1:16" x14ac:dyDescent="0.35">
      <c r="A46" s="28"/>
      <c r="B46" s="29" t="s">
        <v>37</v>
      </c>
      <c r="C46" s="30"/>
      <c r="D46" s="31"/>
      <c r="E46" s="31"/>
      <c r="F46" s="28"/>
      <c r="G46" s="28"/>
      <c r="H46" s="82"/>
      <c r="I46" s="81"/>
      <c r="J46" s="82"/>
      <c r="K46" s="104"/>
      <c r="L46" s="104"/>
      <c r="M46" s="104"/>
      <c r="N46" s="104"/>
      <c r="O46" s="82"/>
      <c r="P46" s="82"/>
    </row>
    <row r="47" spans="1:16" x14ac:dyDescent="0.35">
      <c r="A47" s="107"/>
      <c r="B47" s="107"/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07"/>
      <c r="O47" s="107"/>
      <c r="P47" s="107"/>
    </row>
    <row r="48" spans="1:16" x14ac:dyDescent="0.35">
      <c r="A48" s="319" t="s">
        <v>147</v>
      </c>
      <c r="B48" s="320" t="s">
        <v>35</v>
      </c>
      <c r="C48" s="319" t="s">
        <v>163</v>
      </c>
      <c r="D48" s="321">
        <v>30000</v>
      </c>
      <c r="E48" s="321">
        <v>30000</v>
      </c>
      <c r="F48" s="319" t="s">
        <v>48</v>
      </c>
      <c r="G48" s="319" t="s">
        <v>139</v>
      </c>
      <c r="H48" s="322">
        <v>46026</v>
      </c>
      <c r="I48" s="322">
        <v>46269</v>
      </c>
      <c r="J48" s="319" t="s">
        <v>145</v>
      </c>
      <c r="K48" s="319" t="s">
        <v>109</v>
      </c>
      <c r="L48" s="322">
        <v>46239</v>
      </c>
      <c r="M48" s="319" t="s">
        <v>172</v>
      </c>
      <c r="N48" s="319" t="s">
        <v>150</v>
      </c>
      <c r="O48" s="319" t="s">
        <v>151</v>
      </c>
      <c r="P48" s="319" t="s">
        <v>173</v>
      </c>
    </row>
    <row r="49" spans="1:16" x14ac:dyDescent="0.35">
      <c r="A49" s="323"/>
      <c r="B49" s="320" t="s">
        <v>136</v>
      </c>
      <c r="C49" s="323"/>
      <c r="D49" s="323"/>
      <c r="E49" s="323"/>
      <c r="F49" s="323"/>
      <c r="G49" s="323"/>
      <c r="H49" s="323"/>
      <c r="I49" s="323"/>
      <c r="J49" s="323"/>
      <c r="K49" s="323"/>
      <c r="L49" s="323"/>
      <c r="M49" s="323"/>
      <c r="N49" s="323"/>
      <c r="O49" s="323"/>
      <c r="P49" s="323"/>
    </row>
    <row r="50" spans="1:16" x14ac:dyDescent="0.35">
      <c r="A50" s="107"/>
      <c r="B50" s="107"/>
      <c r="C50" s="107"/>
      <c r="D50" s="107"/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107"/>
    </row>
    <row r="51" spans="1:16" x14ac:dyDescent="0.35">
      <c r="A51" s="108" t="s">
        <v>283</v>
      </c>
      <c r="B51" s="307" t="s">
        <v>35</v>
      </c>
      <c r="C51" s="108" t="s">
        <v>105</v>
      </c>
      <c r="D51" s="324">
        <v>100000</v>
      </c>
      <c r="E51" s="325">
        <v>100000</v>
      </c>
      <c r="F51" s="108" t="s">
        <v>48</v>
      </c>
      <c r="G51" s="108" t="s">
        <v>139</v>
      </c>
      <c r="H51" s="326">
        <v>46057</v>
      </c>
      <c r="I51" s="326">
        <v>46269</v>
      </c>
      <c r="J51" s="108" t="s">
        <v>145</v>
      </c>
      <c r="K51" s="108" t="s">
        <v>109</v>
      </c>
      <c r="L51" s="326">
        <v>46239</v>
      </c>
      <c r="M51" s="108" t="s">
        <v>172</v>
      </c>
      <c r="N51" s="108" t="s">
        <v>150</v>
      </c>
      <c r="O51" s="108" t="s">
        <v>151</v>
      </c>
      <c r="P51" s="108" t="s">
        <v>173</v>
      </c>
    </row>
    <row r="52" spans="1:16" x14ac:dyDescent="0.35">
      <c r="A52" s="327"/>
      <c r="B52" s="307" t="s">
        <v>136</v>
      </c>
      <c r="C52" s="327"/>
      <c r="D52" s="327"/>
      <c r="E52" s="328"/>
      <c r="F52" s="327"/>
      <c r="G52" s="327"/>
      <c r="H52" s="327"/>
      <c r="I52" s="327"/>
      <c r="J52" s="327"/>
      <c r="K52" s="327"/>
      <c r="L52" s="327"/>
      <c r="M52" s="327"/>
      <c r="N52" s="327"/>
      <c r="O52" s="327"/>
      <c r="P52" s="327"/>
    </row>
    <row r="53" spans="1:16" x14ac:dyDescent="0.35">
      <c r="A53" s="107"/>
      <c r="B53" s="107"/>
      <c r="C53" s="107"/>
      <c r="D53" s="107"/>
      <c r="E53" s="329"/>
      <c r="F53" s="107"/>
      <c r="G53" s="107"/>
      <c r="H53" s="107"/>
      <c r="I53" s="107"/>
      <c r="J53" s="107"/>
      <c r="K53" s="107"/>
      <c r="L53" s="107"/>
      <c r="M53" s="107"/>
      <c r="N53" s="107"/>
      <c r="O53" s="107"/>
      <c r="P53" s="107"/>
    </row>
    <row r="54" spans="1:16" x14ac:dyDescent="0.35">
      <c r="A54" s="63" t="s">
        <v>284</v>
      </c>
      <c r="B54" s="64" t="s">
        <v>35</v>
      </c>
      <c r="C54" s="63" t="s">
        <v>248</v>
      </c>
      <c r="D54" s="330">
        <v>14000</v>
      </c>
      <c r="E54" s="63">
        <v>14000</v>
      </c>
      <c r="F54" s="63" t="s">
        <v>48</v>
      </c>
      <c r="G54" s="63" t="s">
        <v>139</v>
      </c>
      <c r="H54" s="331">
        <v>46057</v>
      </c>
      <c r="I54" s="331">
        <v>46269</v>
      </c>
      <c r="J54" s="63" t="s">
        <v>145</v>
      </c>
      <c r="K54" s="63" t="s">
        <v>109</v>
      </c>
      <c r="L54" s="331">
        <v>46239</v>
      </c>
      <c r="M54" s="63" t="s">
        <v>172</v>
      </c>
      <c r="N54" s="63" t="s">
        <v>150</v>
      </c>
      <c r="O54" s="63" t="s">
        <v>151</v>
      </c>
      <c r="P54" s="63" t="s">
        <v>173</v>
      </c>
    </row>
    <row r="55" spans="1:16" x14ac:dyDescent="0.35">
      <c r="A55" s="63"/>
      <c r="B55" s="64" t="s">
        <v>136</v>
      </c>
      <c r="C55" s="332"/>
      <c r="D55" s="332"/>
      <c r="E55" s="63"/>
      <c r="F55" s="63"/>
      <c r="G55" s="63"/>
      <c r="H55" s="331"/>
      <c r="I55" s="331"/>
      <c r="J55" s="63"/>
      <c r="K55" s="63"/>
      <c r="L55" s="331"/>
      <c r="M55" s="63"/>
      <c r="N55" s="63"/>
      <c r="O55" s="63"/>
      <c r="P55" s="63"/>
    </row>
    <row r="56" spans="1:16" x14ac:dyDescent="0.35">
      <c r="A56" s="4"/>
      <c r="B56" s="4"/>
      <c r="C56" s="4"/>
      <c r="D56" s="107"/>
      <c r="E56" s="4"/>
      <c r="F56" s="4"/>
      <c r="G56" s="4"/>
      <c r="H56" s="333"/>
      <c r="I56" s="333"/>
      <c r="J56" s="4"/>
      <c r="K56" s="4"/>
      <c r="L56" s="333"/>
      <c r="M56" s="4"/>
      <c r="N56" s="4"/>
      <c r="O56" s="4"/>
      <c r="P56" s="4"/>
    </row>
    <row r="57" spans="1:16" x14ac:dyDescent="0.35">
      <c r="A57" s="334" t="s">
        <v>285</v>
      </c>
      <c r="B57" s="335" t="s">
        <v>35</v>
      </c>
      <c r="C57" s="334" t="s">
        <v>249</v>
      </c>
      <c r="D57" s="336">
        <v>10000</v>
      </c>
      <c r="E57" s="337">
        <v>10000</v>
      </c>
      <c r="F57" s="334" t="s">
        <v>48</v>
      </c>
      <c r="G57" s="334" t="s">
        <v>139</v>
      </c>
      <c r="H57" s="338">
        <v>46057</v>
      </c>
      <c r="I57" s="338">
        <v>46269</v>
      </c>
      <c r="J57" s="334" t="s">
        <v>145</v>
      </c>
      <c r="K57" s="334" t="s">
        <v>109</v>
      </c>
      <c r="L57" s="338">
        <v>46239</v>
      </c>
      <c r="M57" s="334" t="s">
        <v>172</v>
      </c>
      <c r="N57" s="334" t="s">
        <v>150</v>
      </c>
      <c r="O57" s="334" t="s">
        <v>151</v>
      </c>
      <c r="P57" s="334" t="s">
        <v>173</v>
      </c>
    </row>
    <row r="58" spans="1:16" x14ac:dyDescent="0.35">
      <c r="A58" s="334"/>
      <c r="B58" s="335" t="s">
        <v>136</v>
      </c>
      <c r="C58" s="339"/>
      <c r="D58" s="339"/>
      <c r="E58" s="337"/>
      <c r="F58" s="339"/>
      <c r="G58" s="339"/>
      <c r="H58" s="339"/>
      <c r="I58" s="339"/>
      <c r="J58" s="339"/>
      <c r="K58" s="339"/>
      <c r="L58" s="339"/>
      <c r="M58" s="339"/>
      <c r="N58" s="339"/>
      <c r="O58" s="339"/>
      <c r="P58" s="339"/>
    </row>
    <row r="59" spans="1:16" x14ac:dyDescent="0.35">
      <c r="A59" s="4"/>
      <c r="B59" s="4"/>
      <c r="C59" s="4"/>
      <c r="D59" s="107"/>
      <c r="E59" s="340"/>
      <c r="F59" s="107"/>
      <c r="G59" s="107"/>
      <c r="H59" s="107"/>
      <c r="I59" s="107"/>
      <c r="J59" s="107"/>
      <c r="K59" s="107"/>
      <c r="L59" s="107"/>
      <c r="M59" s="107"/>
      <c r="N59" s="107"/>
      <c r="O59" s="107"/>
      <c r="P59" s="107"/>
    </row>
    <row r="60" spans="1:16" x14ac:dyDescent="0.35">
      <c r="A60" s="341" t="s">
        <v>286</v>
      </c>
      <c r="B60" s="342" t="s">
        <v>35</v>
      </c>
      <c r="C60" s="341" t="s">
        <v>106</v>
      </c>
      <c r="D60" s="343">
        <v>430000</v>
      </c>
      <c r="E60" s="344">
        <v>430000</v>
      </c>
      <c r="F60" s="341" t="s">
        <v>48</v>
      </c>
      <c r="G60" s="341" t="s">
        <v>139</v>
      </c>
      <c r="H60" s="345">
        <v>46026</v>
      </c>
      <c r="I60" s="345">
        <v>46269</v>
      </c>
      <c r="J60" s="341" t="s">
        <v>145</v>
      </c>
      <c r="K60" s="341" t="s">
        <v>109</v>
      </c>
      <c r="L60" s="345">
        <v>46239</v>
      </c>
      <c r="M60" s="341" t="s">
        <v>172</v>
      </c>
      <c r="N60" s="341" t="s">
        <v>150</v>
      </c>
      <c r="O60" s="341" t="s">
        <v>151</v>
      </c>
      <c r="P60" s="341" t="s">
        <v>173</v>
      </c>
    </row>
    <row r="61" spans="1:16" x14ac:dyDescent="0.35">
      <c r="A61" s="341"/>
      <c r="B61" s="342" t="s">
        <v>136</v>
      </c>
      <c r="C61" s="346"/>
      <c r="D61" s="346"/>
      <c r="E61" s="344"/>
      <c r="F61" s="346"/>
      <c r="G61" s="346"/>
      <c r="H61" s="346"/>
      <c r="I61" s="346"/>
      <c r="J61" s="346"/>
      <c r="K61" s="346"/>
      <c r="L61" s="346"/>
      <c r="M61" s="346"/>
      <c r="N61" s="346"/>
      <c r="O61" s="346"/>
      <c r="P61" s="346"/>
    </row>
    <row r="62" spans="1:16" x14ac:dyDescent="0.35">
      <c r="A62" s="4"/>
      <c r="B62" s="4"/>
      <c r="C62" s="4"/>
      <c r="D62" s="107"/>
      <c r="E62" s="340"/>
      <c r="F62" s="107"/>
      <c r="G62" s="107"/>
      <c r="H62" s="107"/>
      <c r="I62" s="107"/>
      <c r="J62" s="107"/>
      <c r="K62" s="107"/>
      <c r="L62" s="107"/>
      <c r="M62" s="107"/>
      <c r="N62" s="107"/>
      <c r="O62" s="107"/>
      <c r="P62" s="107"/>
    </row>
    <row r="63" spans="1:16" x14ac:dyDescent="0.35">
      <c r="A63" s="347" t="s">
        <v>287</v>
      </c>
      <c r="B63" s="348" t="s">
        <v>35</v>
      </c>
      <c r="C63" s="347" t="s">
        <v>250</v>
      </c>
      <c r="D63" s="349">
        <v>60000</v>
      </c>
      <c r="E63" s="350">
        <v>60000</v>
      </c>
      <c r="F63" s="347" t="s">
        <v>48</v>
      </c>
      <c r="G63" s="347" t="s">
        <v>139</v>
      </c>
      <c r="H63" s="351">
        <v>46026</v>
      </c>
      <c r="I63" s="351">
        <v>46269</v>
      </c>
      <c r="J63" s="347" t="s">
        <v>145</v>
      </c>
      <c r="K63" s="347" t="s">
        <v>109</v>
      </c>
      <c r="L63" s="351">
        <v>46239</v>
      </c>
      <c r="M63" s="347" t="s">
        <v>172</v>
      </c>
      <c r="N63" s="347" t="s">
        <v>150</v>
      </c>
      <c r="O63" s="347" t="s">
        <v>151</v>
      </c>
      <c r="P63" s="347" t="s">
        <v>173</v>
      </c>
    </row>
    <row r="64" spans="1:16" x14ac:dyDescent="0.35">
      <c r="A64" s="347"/>
      <c r="B64" s="348" t="s">
        <v>136</v>
      </c>
      <c r="C64" s="352"/>
      <c r="D64" s="352"/>
      <c r="E64" s="350"/>
      <c r="F64" s="352"/>
      <c r="G64" s="352"/>
      <c r="H64" s="352"/>
      <c r="I64" s="352"/>
      <c r="J64" s="352"/>
      <c r="K64" s="352"/>
      <c r="L64" s="352"/>
      <c r="M64" s="352"/>
      <c r="N64" s="352"/>
      <c r="O64" s="352"/>
      <c r="P64" s="352"/>
    </row>
    <row r="65" spans="1:16" x14ac:dyDescent="0.35">
      <c r="A65" s="4"/>
      <c r="B65" s="4"/>
      <c r="C65" s="4"/>
      <c r="D65" s="107"/>
      <c r="E65" s="340"/>
      <c r="F65" s="107"/>
      <c r="G65" s="107"/>
      <c r="H65" s="107"/>
      <c r="I65" s="107"/>
      <c r="J65" s="107"/>
      <c r="K65" s="107"/>
      <c r="L65" s="107"/>
      <c r="M65" s="107"/>
      <c r="N65" s="107"/>
      <c r="O65" s="107"/>
      <c r="P65" s="107"/>
    </row>
    <row r="66" spans="1:16" x14ac:dyDescent="0.35">
      <c r="A66" s="84" t="s">
        <v>288</v>
      </c>
      <c r="B66" s="109" t="s">
        <v>35</v>
      </c>
      <c r="C66" s="84" t="s">
        <v>251</v>
      </c>
      <c r="D66" s="353">
        <v>50000</v>
      </c>
      <c r="E66" s="354">
        <v>50000</v>
      </c>
      <c r="F66" s="84" t="s">
        <v>48</v>
      </c>
      <c r="G66" s="84" t="s">
        <v>139</v>
      </c>
      <c r="H66" s="355">
        <v>46026</v>
      </c>
      <c r="I66" s="355">
        <v>46269</v>
      </c>
      <c r="J66" s="84" t="s">
        <v>145</v>
      </c>
      <c r="K66" s="84" t="s">
        <v>109</v>
      </c>
      <c r="L66" s="355">
        <v>46239</v>
      </c>
      <c r="M66" s="84" t="s">
        <v>172</v>
      </c>
      <c r="N66" s="84" t="s">
        <v>150</v>
      </c>
      <c r="O66" s="84" t="s">
        <v>151</v>
      </c>
      <c r="P66" s="84" t="s">
        <v>173</v>
      </c>
    </row>
    <row r="67" spans="1:16" x14ac:dyDescent="0.35">
      <c r="A67" s="84"/>
      <c r="B67" s="109" t="s">
        <v>136</v>
      </c>
      <c r="C67" s="356"/>
      <c r="D67" s="356"/>
      <c r="E67" s="354"/>
      <c r="F67" s="356"/>
      <c r="G67" s="356"/>
      <c r="H67" s="356"/>
      <c r="I67" s="356"/>
      <c r="J67" s="356"/>
      <c r="K67" s="356"/>
      <c r="L67" s="356"/>
      <c r="M67" s="356"/>
      <c r="N67" s="356"/>
      <c r="O67" s="356"/>
      <c r="P67" s="356"/>
    </row>
    <row r="68" spans="1:16" x14ac:dyDescent="0.35">
      <c r="A68" s="4"/>
      <c r="B68" s="4"/>
      <c r="C68" s="4"/>
      <c r="D68" s="107"/>
      <c r="E68" s="340"/>
      <c r="F68" s="107"/>
      <c r="G68" s="107"/>
      <c r="H68" s="107"/>
      <c r="I68" s="107"/>
      <c r="J68" s="107"/>
      <c r="K68" s="107"/>
      <c r="L68" s="107"/>
      <c r="M68" s="107"/>
      <c r="N68" s="107"/>
      <c r="O68" s="107"/>
      <c r="P68" s="107"/>
    </row>
    <row r="69" spans="1:16" x14ac:dyDescent="0.35">
      <c r="A69" s="357" t="s">
        <v>292</v>
      </c>
      <c r="B69" s="358" t="s">
        <v>35</v>
      </c>
      <c r="C69" s="357" t="s">
        <v>252</v>
      </c>
      <c r="D69" s="359">
        <v>250000</v>
      </c>
      <c r="E69" s="360">
        <v>250000</v>
      </c>
      <c r="F69" s="357" t="s">
        <v>48</v>
      </c>
      <c r="G69" s="357" t="s">
        <v>139</v>
      </c>
      <c r="H69" s="361">
        <v>46026</v>
      </c>
      <c r="I69" s="361">
        <v>46238</v>
      </c>
      <c r="J69" s="357" t="s">
        <v>145</v>
      </c>
      <c r="K69" s="357" t="s">
        <v>272</v>
      </c>
      <c r="L69" s="361">
        <v>46239</v>
      </c>
      <c r="M69" s="357" t="s">
        <v>172</v>
      </c>
      <c r="N69" s="357" t="s">
        <v>150</v>
      </c>
      <c r="O69" s="357" t="s">
        <v>273</v>
      </c>
      <c r="P69" s="357" t="s">
        <v>173</v>
      </c>
    </row>
    <row r="70" spans="1:16" x14ac:dyDescent="0.35">
      <c r="A70" s="357"/>
      <c r="B70" s="358" t="s">
        <v>136</v>
      </c>
      <c r="C70" s="362"/>
      <c r="D70" s="359"/>
      <c r="E70" s="360"/>
      <c r="F70" s="362"/>
      <c r="G70" s="362"/>
      <c r="H70" s="362"/>
      <c r="I70" s="362"/>
      <c r="J70" s="362"/>
      <c r="K70" s="362"/>
      <c r="L70" s="362"/>
      <c r="M70" s="362"/>
      <c r="N70" s="362"/>
      <c r="O70" s="362"/>
      <c r="P70" s="362"/>
    </row>
    <row r="71" spans="1:16" x14ac:dyDescent="0.35">
      <c r="A71" s="4"/>
      <c r="B71" s="4"/>
      <c r="C71" s="4"/>
      <c r="D71" s="107"/>
      <c r="E71" s="340"/>
      <c r="F71" s="107"/>
      <c r="G71" s="107"/>
      <c r="H71" s="107"/>
      <c r="I71" s="107"/>
      <c r="J71" s="107"/>
      <c r="K71" s="107"/>
      <c r="L71" s="107"/>
      <c r="M71" s="107"/>
      <c r="N71" s="107"/>
      <c r="O71" s="107"/>
      <c r="P71" s="107"/>
    </row>
    <row r="72" spans="1:16" x14ac:dyDescent="0.35">
      <c r="A72" s="341" t="s">
        <v>293</v>
      </c>
      <c r="B72" s="342" t="s">
        <v>35</v>
      </c>
      <c r="C72" s="341" t="s">
        <v>253</v>
      </c>
      <c r="D72" s="343">
        <v>2000</v>
      </c>
      <c r="E72" s="344">
        <v>2000</v>
      </c>
      <c r="F72" s="341" t="s">
        <v>48</v>
      </c>
      <c r="G72" s="341" t="s">
        <v>139</v>
      </c>
      <c r="H72" s="345">
        <v>46026</v>
      </c>
      <c r="I72" s="345">
        <v>46269</v>
      </c>
      <c r="J72" s="341" t="s">
        <v>145</v>
      </c>
      <c r="K72" s="341" t="s">
        <v>109</v>
      </c>
      <c r="L72" s="345">
        <v>46239</v>
      </c>
      <c r="M72" s="341" t="s">
        <v>172</v>
      </c>
      <c r="N72" s="341" t="s">
        <v>150</v>
      </c>
      <c r="O72" s="341" t="s">
        <v>151</v>
      </c>
      <c r="P72" s="341" t="s">
        <v>173</v>
      </c>
    </row>
    <row r="73" spans="1:16" x14ac:dyDescent="0.35">
      <c r="A73" s="341"/>
      <c r="B73" s="342" t="s">
        <v>136</v>
      </c>
      <c r="C73" s="346"/>
      <c r="D73" s="346"/>
      <c r="E73" s="344"/>
      <c r="F73" s="346"/>
      <c r="G73" s="346"/>
      <c r="H73" s="346"/>
      <c r="I73" s="346"/>
      <c r="J73" s="346"/>
      <c r="K73" s="346"/>
      <c r="L73" s="346"/>
      <c r="M73" s="346"/>
      <c r="N73" s="346"/>
      <c r="O73" s="346"/>
      <c r="P73" s="346"/>
    </row>
    <row r="74" spans="1:16" x14ac:dyDescent="0.35">
      <c r="A74" s="4"/>
      <c r="B74" s="4"/>
      <c r="C74" s="4"/>
      <c r="D74" s="107"/>
      <c r="E74" s="340"/>
      <c r="F74" s="107"/>
      <c r="G74" s="107"/>
      <c r="H74" s="107"/>
      <c r="I74" s="107"/>
      <c r="J74" s="107"/>
      <c r="K74" s="107"/>
      <c r="L74" s="107"/>
      <c r="M74" s="107"/>
      <c r="N74" s="107"/>
      <c r="O74" s="107"/>
      <c r="P74" s="107"/>
    </row>
    <row r="75" spans="1:16" x14ac:dyDescent="0.35">
      <c r="A75" s="95" t="s">
        <v>289</v>
      </c>
      <c r="B75" s="363" t="s">
        <v>35</v>
      </c>
      <c r="C75" s="95" t="s">
        <v>254</v>
      </c>
      <c r="D75" s="364">
        <v>150000</v>
      </c>
      <c r="E75" s="365">
        <v>150000</v>
      </c>
      <c r="F75" s="95" t="s">
        <v>48</v>
      </c>
      <c r="G75" s="95" t="s">
        <v>139</v>
      </c>
      <c r="H75" s="366">
        <v>46238</v>
      </c>
      <c r="I75" s="366">
        <v>46269</v>
      </c>
      <c r="J75" s="95" t="s">
        <v>145</v>
      </c>
      <c r="K75" s="95" t="s">
        <v>109</v>
      </c>
      <c r="L75" s="366">
        <v>46239</v>
      </c>
      <c r="M75" s="95" t="s">
        <v>172</v>
      </c>
      <c r="N75" s="95" t="s">
        <v>246</v>
      </c>
      <c r="O75" s="95" t="s">
        <v>151</v>
      </c>
      <c r="P75" s="95" t="s">
        <v>173</v>
      </c>
    </row>
    <row r="76" spans="1:16" x14ac:dyDescent="0.35">
      <c r="A76" s="95"/>
      <c r="B76" s="363" t="s">
        <v>136</v>
      </c>
      <c r="C76" s="367"/>
      <c r="D76" s="367"/>
      <c r="E76" s="365"/>
      <c r="F76" s="367"/>
      <c r="G76" s="367"/>
      <c r="H76" s="367"/>
      <c r="I76" s="367"/>
      <c r="J76" s="367"/>
      <c r="K76" s="367"/>
      <c r="L76" s="367"/>
      <c r="M76" s="367"/>
      <c r="N76" s="367"/>
      <c r="O76" s="367"/>
      <c r="P76" s="367"/>
    </row>
    <row r="77" spans="1:16" x14ac:dyDescent="0.35">
      <c r="A77" s="4"/>
      <c r="B77" s="4"/>
      <c r="C77" s="4"/>
      <c r="D77" s="107"/>
      <c r="E77" s="340"/>
      <c r="F77" s="107"/>
      <c r="G77" s="107"/>
      <c r="H77" s="107"/>
      <c r="I77" s="107"/>
      <c r="J77" s="107"/>
      <c r="K77" s="107"/>
      <c r="L77" s="107"/>
      <c r="M77" s="107"/>
      <c r="N77" s="107"/>
      <c r="O77" s="107"/>
      <c r="P77" s="107"/>
    </row>
    <row r="78" spans="1:16" x14ac:dyDescent="0.35">
      <c r="A78" s="72" t="s">
        <v>290</v>
      </c>
      <c r="B78" s="73" t="s">
        <v>35</v>
      </c>
      <c r="C78" s="72" t="s">
        <v>256</v>
      </c>
      <c r="D78" s="368">
        <v>13000</v>
      </c>
      <c r="E78" s="369">
        <v>13000</v>
      </c>
      <c r="F78" s="72" t="s">
        <v>48</v>
      </c>
      <c r="G78" s="72" t="s">
        <v>139</v>
      </c>
      <c r="H78" s="370">
        <v>46207</v>
      </c>
      <c r="I78" s="370">
        <v>46299</v>
      </c>
      <c r="J78" s="72" t="s">
        <v>145</v>
      </c>
      <c r="K78" s="72" t="s">
        <v>109</v>
      </c>
      <c r="L78" s="370">
        <v>46239</v>
      </c>
      <c r="M78" s="72" t="s">
        <v>172</v>
      </c>
      <c r="N78" s="72" t="s">
        <v>150</v>
      </c>
      <c r="O78" s="72" t="s">
        <v>151</v>
      </c>
      <c r="P78" s="72" t="s">
        <v>173</v>
      </c>
    </row>
    <row r="79" spans="1:16" x14ac:dyDescent="0.35">
      <c r="A79" s="72"/>
      <c r="B79" s="73" t="s">
        <v>136</v>
      </c>
      <c r="C79" s="371"/>
      <c r="D79" s="371"/>
      <c r="E79" s="369"/>
      <c r="F79" s="371"/>
      <c r="G79" s="371"/>
      <c r="H79" s="371"/>
      <c r="I79" s="371"/>
      <c r="J79" s="371"/>
      <c r="K79" s="371"/>
      <c r="L79" s="371"/>
      <c r="M79" s="371"/>
      <c r="N79" s="371"/>
      <c r="O79" s="371"/>
      <c r="P79" s="371"/>
    </row>
    <row r="80" spans="1:16" x14ac:dyDescent="0.35">
      <c r="A80" s="4"/>
      <c r="B80" s="4"/>
      <c r="C80" s="4"/>
      <c r="D80" s="107"/>
      <c r="E80" s="340"/>
      <c r="F80" s="107"/>
      <c r="G80" s="107"/>
      <c r="H80" s="107"/>
      <c r="I80" s="107"/>
      <c r="J80" s="107"/>
      <c r="K80" s="107"/>
      <c r="L80" s="107"/>
      <c r="M80" s="107"/>
      <c r="N80" s="107"/>
      <c r="O80" s="107"/>
      <c r="P80" s="107"/>
    </row>
    <row r="81" spans="1:16" x14ac:dyDescent="0.35">
      <c r="A81" s="372" t="s">
        <v>291</v>
      </c>
      <c r="B81" s="373" t="s">
        <v>35</v>
      </c>
      <c r="C81" s="372" t="s">
        <v>255</v>
      </c>
      <c r="D81" s="374">
        <v>150000</v>
      </c>
      <c r="E81" s="375">
        <v>150000</v>
      </c>
      <c r="F81" s="372" t="s">
        <v>48</v>
      </c>
      <c r="G81" s="372" t="s">
        <v>139</v>
      </c>
      <c r="H81" s="376">
        <v>46238</v>
      </c>
      <c r="I81" s="376">
        <v>46299</v>
      </c>
      <c r="J81" s="372" t="s">
        <v>145</v>
      </c>
      <c r="K81" s="372" t="s">
        <v>245</v>
      </c>
      <c r="L81" s="376">
        <v>46239</v>
      </c>
      <c r="M81" s="372" t="s">
        <v>172</v>
      </c>
      <c r="N81" s="372" t="s">
        <v>150</v>
      </c>
      <c r="O81" s="372" t="s">
        <v>173</v>
      </c>
      <c r="P81" s="376">
        <v>46028</v>
      </c>
    </row>
    <row r="82" spans="1:16" x14ac:dyDescent="0.35">
      <c r="A82" s="372"/>
      <c r="B82" s="373" t="s">
        <v>136</v>
      </c>
      <c r="C82" s="372"/>
      <c r="D82" s="374"/>
      <c r="E82" s="375"/>
      <c r="F82" s="372"/>
      <c r="G82" s="372"/>
      <c r="H82" s="376"/>
      <c r="I82" s="376"/>
      <c r="J82" s="372"/>
      <c r="K82" s="372"/>
      <c r="L82" s="376"/>
      <c r="M82" s="372"/>
      <c r="N82" s="372"/>
      <c r="O82" s="372"/>
      <c r="P82" s="372"/>
    </row>
    <row r="83" spans="1:16" s="204" customFormat="1" x14ac:dyDescent="0.35">
      <c r="A83" s="288" t="s">
        <v>0</v>
      </c>
      <c r="B83" s="288"/>
      <c r="C83" s="288"/>
      <c r="D83" s="377">
        <f>SUM(D10:D82)</f>
        <v>3674000</v>
      </c>
      <c r="E83" s="377">
        <f>SUM(E10:E82)</f>
        <v>3829000</v>
      </c>
      <c r="F83" s="288"/>
      <c r="G83" s="288"/>
      <c r="H83" s="288"/>
      <c r="I83" s="288"/>
      <c r="J83" s="288"/>
      <c r="K83" s="288"/>
      <c r="L83" s="288"/>
      <c r="M83" s="288"/>
      <c r="N83" s="288"/>
      <c r="O83" s="288"/>
      <c r="P83" s="288"/>
    </row>
    <row r="84" spans="1:16" x14ac:dyDescent="0.35">
      <c r="A84" s="107"/>
      <c r="B84" s="107"/>
      <c r="C84" s="107"/>
      <c r="D84" s="107"/>
      <c r="E84" s="107"/>
      <c r="F84" s="107"/>
      <c r="G84" s="107"/>
      <c r="H84" s="107"/>
      <c r="I84" s="107"/>
      <c r="J84" s="107"/>
      <c r="K84" s="107"/>
      <c r="L84" s="107"/>
      <c r="M84" s="107"/>
      <c r="N84" s="107"/>
      <c r="O84" s="107"/>
      <c r="P84" s="107"/>
    </row>
    <row r="85" spans="1:16" x14ac:dyDescent="0.35">
      <c r="A85" s="107"/>
      <c r="B85" s="107"/>
      <c r="C85" s="107"/>
      <c r="D85" s="107"/>
      <c r="E85" s="107"/>
      <c r="F85" s="107"/>
      <c r="G85" s="107"/>
      <c r="H85" s="107"/>
      <c r="I85" s="107"/>
      <c r="J85" s="107"/>
      <c r="K85" s="107"/>
      <c r="L85" s="107"/>
      <c r="M85" s="107"/>
      <c r="N85" s="107"/>
      <c r="O85" s="107"/>
      <c r="P85" s="107"/>
    </row>
    <row r="86" spans="1:16" ht="23.5" x14ac:dyDescent="0.55000000000000004">
      <c r="A86" s="378" t="s">
        <v>258</v>
      </c>
      <c r="B86" s="107"/>
      <c r="C86" s="107"/>
      <c r="D86" s="107"/>
      <c r="E86" s="107"/>
      <c r="F86" s="107"/>
      <c r="G86" s="107"/>
      <c r="H86" s="107"/>
      <c r="I86" s="107"/>
      <c r="J86" s="107"/>
      <c r="K86" s="107"/>
      <c r="L86" s="107"/>
      <c r="M86" s="107"/>
      <c r="N86" s="107"/>
      <c r="O86" s="107"/>
      <c r="P86" s="107"/>
    </row>
    <row r="87" spans="1:16" x14ac:dyDescent="0.35">
      <c r="A87" s="107" t="s">
        <v>260</v>
      </c>
      <c r="B87" s="107"/>
      <c r="C87" s="379">
        <f>D83</f>
        <v>3674000</v>
      </c>
      <c r="D87" s="107"/>
      <c r="E87" s="107"/>
      <c r="F87" s="107"/>
      <c r="G87" s="107"/>
      <c r="H87" s="107"/>
      <c r="I87" s="107"/>
      <c r="J87" s="107"/>
      <c r="K87" s="107"/>
      <c r="L87" s="107"/>
      <c r="M87" s="107"/>
      <c r="N87" s="107"/>
      <c r="O87" s="107"/>
      <c r="P87" s="107"/>
    </row>
    <row r="88" spans="1:16" ht="16" x14ac:dyDescent="0.5">
      <c r="A88" s="107" t="s">
        <v>261</v>
      </c>
      <c r="B88" s="107"/>
      <c r="C88" s="380">
        <f>E83</f>
        <v>3829000</v>
      </c>
      <c r="D88" s="107"/>
      <c r="E88" s="107"/>
      <c r="F88" s="107"/>
      <c r="G88" s="107"/>
      <c r="H88" s="107"/>
      <c r="I88" s="107"/>
      <c r="J88" s="107"/>
      <c r="K88" s="107"/>
      <c r="L88" s="107"/>
      <c r="M88" s="107"/>
      <c r="N88" s="107"/>
      <c r="O88" s="107"/>
      <c r="P88" s="107"/>
    </row>
    <row r="89" spans="1:16" ht="16" x14ac:dyDescent="0.5">
      <c r="A89" s="107" t="s">
        <v>262</v>
      </c>
      <c r="B89" s="107"/>
      <c r="C89" s="381">
        <f>C88-C87</f>
        <v>155000</v>
      </c>
      <c r="D89" s="107"/>
      <c r="E89" s="107"/>
      <c r="F89" s="107"/>
      <c r="G89" s="107"/>
      <c r="H89" s="107"/>
      <c r="I89" s="107"/>
      <c r="J89" s="107"/>
      <c r="K89" s="107"/>
      <c r="L89" s="107"/>
      <c r="M89" s="107"/>
      <c r="N89" s="107"/>
      <c r="O89" s="107"/>
      <c r="P89" s="107"/>
    </row>
  </sheetData>
  <pageMargins left="0.7" right="0.7" top="0.75" bottom="0.75" header="0.3" footer="0.3"/>
  <pageSetup paperSize="9" scale="8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0"/>
  <sheetViews>
    <sheetView view="pageBreakPreview" zoomScale="147" zoomScaleNormal="100" workbookViewId="0">
      <selection activeCell="C6" sqref="C6"/>
    </sheetView>
  </sheetViews>
  <sheetFormatPr defaultRowHeight="14.5" x14ac:dyDescent="0.35"/>
  <cols>
    <col min="1" max="1" width="29.36328125" customWidth="1"/>
    <col min="2" max="2" width="8.54296875" customWidth="1"/>
    <col min="3" max="3" width="16.453125" customWidth="1"/>
    <col min="4" max="4" width="15.81640625" customWidth="1"/>
    <col min="5" max="5" width="7.54296875" customWidth="1"/>
    <col min="6" max="6" width="8.453125" customWidth="1"/>
    <col min="7" max="7" width="7.81640625" customWidth="1"/>
    <col min="8" max="8" width="9.26953125" customWidth="1"/>
    <col min="9" max="9" width="0.1796875" hidden="1" customWidth="1"/>
    <col min="10" max="11" width="8.1796875" customWidth="1"/>
    <col min="12" max="12" width="8.7265625" customWidth="1"/>
  </cols>
  <sheetData>
    <row r="1" spans="1:44" x14ac:dyDescent="0.35">
      <c r="A1" s="295" t="s">
        <v>95</v>
      </c>
      <c r="B1" s="295"/>
      <c r="C1" s="295"/>
      <c r="D1" s="296"/>
      <c r="E1" s="296"/>
      <c r="F1" s="296"/>
      <c r="G1" s="296"/>
      <c r="H1" s="296"/>
      <c r="I1" s="296"/>
      <c r="J1" s="296"/>
      <c r="K1" s="296"/>
      <c r="L1" s="296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7"/>
      <c r="AE1" s="107"/>
      <c r="AF1" s="107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</row>
    <row r="2" spans="1:44" x14ac:dyDescent="0.35">
      <c r="A2" s="11" t="s">
        <v>94</v>
      </c>
      <c r="B2" s="11"/>
      <c r="C2" s="295"/>
      <c r="D2" s="11"/>
      <c r="E2" s="300"/>
      <c r="F2" s="296"/>
      <c r="G2" s="296"/>
      <c r="H2" s="296"/>
      <c r="I2" s="296"/>
      <c r="J2" s="296"/>
      <c r="K2" s="296"/>
      <c r="L2" s="296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5"/>
      <c r="AH2" s="107"/>
      <c r="AI2" s="107"/>
      <c r="AJ2" s="107"/>
      <c r="AK2" s="107"/>
      <c r="AL2" s="107"/>
      <c r="AM2" s="107"/>
      <c r="AN2" s="107"/>
      <c r="AO2" s="107"/>
      <c r="AP2" s="107"/>
      <c r="AQ2" s="5"/>
      <c r="AR2" s="107"/>
    </row>
    <row r="3" spans="1:44" ht="15.5" x14ac:dyDescent="0.35">
      <c r="A3" s="295" t="s">
        <v>141</v>
      </c>
      <c r="B3" s="11"/>
      <c r="C3" s="11"/>
      <c r="D3" s="382"/>
      <c r="E3" s="300"/>
      <c r="F3" s="296"/>
      <c r="G3" s="296"/>
      <c r="H3" s="296"/>
      <c r="I3" s="296"/>
      <c r="J3" s="296"/>
      <c r="K3" s="296"/>
      <c r="L3" s="296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6"/>
      <c r="AH3" s="107"/>
      <c r="AI3" s="107"/>
      <c r="AJ3" s="107"/>
      <c r="AK3" s="107"/>
      <c r="AL3" s="107"/>
      <c r="AM3" s="107"/>
      <c r="AN3" s="107"/>
      <c r="AO3" s="107"/>
      <c r="AP3" s="107"/>
      <c r="AQ3" s="6"/>
      <c r="AR3" s="107"/>
    </row>
    <row r="4" spans="1:44" x14ac:dyDescent="0.35">
      <c r="A4" s="383"/>
      <c r="B4" s="383"/>
      <c r="C4" s="383"/>
      <c r="D4" s="384"/>
      <c r="E4" s="115"/>
      <c r="F4" s="115"/>
      <c r="G4" s="115"/>
      <c r="H4" s="115" t="s">
        <v>7</v>
      </c>
      <c r="I4" s="115"/>
      <c r="J4" s="115"/>
      <c r="K4" s="115"/>
      <c r="L4" s="115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6"/>
      <c r="AH4" s="107"/>
      <c r="AI4" s="107"/>
      <c r="AJ4" s="107"/>
      <c r="AK4" s="107"/>
      <c r="AL4" s="107"/>
      <c r="AM4" s="107"/>
      <c r="AN4" s="107"/>
      <c r="AO4" s="107"/>
      <c r="AP4" s="107"/>
      <c r="AQ4" s="6"/>
      <c r="AR4" s="107"/>
    </row>
    <row r="5" spans="1:44" x14ac:dyDescent="0.35">
      <c r="A5" s="84" t="s">
        <v>140</v>
      </c>
      <c r="B5" s="109" t="s">
        <v>35</v>
      </c>
      <c r="C5" s="84" t="s">
        <v>107</v>
      </c>
      <c r="D5" s="110">
        <v>1000062</v>
      </c>
      <c r="E5" s="15" t="s">
        <v>48</v>
      </c>
      <c r="F5" s="109" t="s">
        <v>49</v>
      </c>
      <c r="G5" s="109" t="s">
        <v>139</v>
      </c>
      <c r="H5" s="88">
        <v>46059</v>
      </c>
      <c r="I5" s="111" t="s">
        <v>50</v>
      </c>
      <c r="J5" s="111" t="s">
        <v>157</v>
      </c>
      <c r="K5" s="112">
        <v>46088</v>
      </c>
      <c r="L5" s="111" t="s">
        <v>174</v>
      </c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  <c r="AE5" s="107"/>
      <c r="AF5" s="107"/>
      <c r="AG5" s="6"/>
      <c r="AH5" s="107"/>
      <c r="AI5" s="107"/>
      <c r="AJ5" s="107"/>
      <c r="AK5" s="107"/>
      <c r="AL5" s="107"/>
      <c r="AM5" s="107"/>
      <c r="AN5" s="107"/>
      <c r="AO5" s="107"/>
      <c r="AP5" s="107"/>
      <c r="AQ5" s="6"/>
      <c r="AR5" s="107"/>
    </row>
    <row r="6" spans="1:44" x14ac:dyDescent="0.35">
      <c r="A6" s="84"/>
      <c r="B6" s="109" t="s">
        <v>37</v>
      </c>
      <c r="C6" s="84"/>
      <c r="D6" s="110"/>
      <c r="E6" s="15"/>
      <c r="F6" s="109"/>
      <c r="G6" s="109"/>
      <c r="H6" s="88"/>
      <c r="I6" s="111"/>
      <c r="J6" s="111"/>
      <c r="K6" s="112"/>
      <c r="L6" s="111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6"/>
      <c r="AH6" s="107"/>
      <c r="AI6" s="107"/>
      <c r="AJ6" s="107"/>
      <c r="AK6" s="107"/>
      <c r="AL6" s="107"/>
      <c r="AM6" s="107"/>
      <c r="AN6" s="107"/>
      <c r="AO6" s="107"/>
      <c r="AP6" s="107"/>
      <c r="AQ6" s="6"/>
      <c r="AR6" s="107"/>
    </row>
    <row r="7" spans="1:44" x14ac:dyDescent="0.35">
      <c r="A7" s="84"/>
      <c r="B7" s="109"/>
      <c r="C7" s="84"/>
      <c r="D7" s="110"/>
      <c r="E7" s="15"/>
      <c r="F7" s="109"/>
      <c r="G7" s="109"/>
      <c r="H7" s="88"/>
      <c r="I7" s="111"/>
      <c r="J7" s="111"/>
      <c r="K7" s="112"/>
      <c r="L7" s="111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6"/>
      <c r="AH7" s="107"/>
      <c r="AI7" s="107"/>
      <c r="AJ7" s="107"/>
      <c r="AK7" s="107"/>
      <c r="AL7" s="107"/>
      <c r="AM7" s="107"/>
      <c r="AN7" s="107"/>
      <c r="AO7" s="107"/>
      <c r="AP7" s="107"/>
      <c r="AQ7" s="6"/>
      <c r="AR7" s="107"/>
    </row>
    <row r="8" spans="1:44" x14ac:dyDescent="0.35">
      <c r="A8" s="84"/>
      <c r="B8" s="109"/>
      <c r="C8" s="84"/>
      <c r="D8" s="110"/>
      <c r="E8" s="15"/>
      <c r="F8" s="109"/>
      <c r="G8" s="109"/>
      <c r="H8" s="88"/>
      <c r="I8" s="111"/>
      <c r="J8" s="111"/>
      <c r="K8" s="112"/>
      <c r="L8" s="111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  <c r="AE8" s="107"/>
      <c r="AF8" s="107"/>
      <c r="AG8" s="6"/>
      <c r="AH8" s="107"/>
      <c r="AI8" s="107"/>
      <c r="AJ8" s="107"/>
      <c r="AK8" s="107"/>
      <c r="AL8" s="107"/>
      <c r="AM8" s="107"/>
      <c r="AN8" s="107"/>
      <c r="AO8" s="107"/>
      <c r="AP8" s="107"/>
      <c r="AQ8" s="6"/>
      <c r="AR8" s="107"/>
    </row>
    <row r="9" spans="1:44" s="211" customFormat="1" ht="18.5" x14ac:dyDescent="0.45">
      <c r="A9" s="385" t="s">
        <v>0</v>
      </c>
      <c r="B9" s="205"/>
      <c r="C9" s="206"/>
      <c r="D9" s="386">
        <f>SUM(D5:D8)</f>
        <v>1000062</v>
      </c>
      <c r="E9" s="387"/>
      <c r="F9" s="207"/>
      <c r="G9" s="387"/>
      <c r="H9" s="208"/>
      <c r="I9" s="387"/>
      <c r="J9" s="209"/>
      <c r="K9" s="210"/>
      <c r="L9" s="209"/>
    </row>
    <row r="10" spans="1:44" ht="14.15" customHeight="1" x14ac:dyDescent="0.35"/>
  </sheetData>
  <pageMargins left="0.7" right="0.7" top="0.75" bottom="0.75" header="0.3" footer="0.3"/>
  <pageSetup paperSize="9" scale="93" orientation="landscape" r:id="rId1"/>
  <colBreaks count="1" manualBreakCount="1">
    <brk id="12" max="1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68"/>
  <sheetViews>
    <sheetView view="pageLayout" topLeftCell="A53" zoomScale="115" zoomScaleNormal="131" zoomScalePageLayoutView="115" workbookViewId="0">
      <selection activeCell="P3" sqref="P3"/>
    </sheetView>
  </sheetViews>
  <sheetFormatPr defaultRowHeight="14.5" x14ac:dyDescent="0.35"/>
  <cols>
    <col min="1" max="1" width="29" customWidth="1"/>
    <col min="2" max="2" width="7.453125" customWidth="1"/>
    <col min="3" max="3" width="18.36328125" customWidth="1"/>
    <col min="4" max="4" width="9.81640625" customWidth="1"/>
    <col min="5" max="5" width="10.6328125" bestFit="1" customWidth="1"/>
    <col min="6" max="6" width="6.36328125" customWidth="1"/>
    <col min="7" max="7" width="6.453125" customWidth="1"/>
    <col min="8" max="8" width="7.453125" customWidth="1"/>
    <col min="9" max="9" width="8.54296875" customWidth="1"/>
    <col min="10" max="11" width="8.453125" customWidth="1"/>
    <col min="12" max="12" width="7.1796875" customWidth="1"/>
    <col min="13" max="13" width="7.81640625" customWidth="1"/>
    <col min="14" max="14" width="9.81640625" customWidth="1"/>
    <col min="15" max="15" width="8.26953125" customWidth="1"/>
    <col min="16" max="16" width="7.26953125" customWidth="1"/>
  </cols>
  <sheetData>
    <row r="1" spans="1:27" x14ac:dyDescent="0.35">
      <c r="A1" s="4"/>
      <c r="B1" s="4"/>
      <c r="C1" s="4"/>
      <c r="D1" s="4"/>
      <c r="E1" s="4"/>
      <c r="F1" s="4"/>
      <c r="G1" s="249" t="s">
        <v>51</v>
      </c>
      <c r="H1" s="249"/>
      <c r="I1" s="249"/>
      <c r="J1" s="249"/>
      <c r="K1" s="4"/>
      <c r="L1" s="174"/>
      <c r="M1" s="174"/>
      <c r="N1" s="174"/>
      <c r="O1" s="4"/>
      <c r="P1" s="174"/>
      <c r="Q1" s="174"/>
      <c r="R1" s="174"/>
      <c r="S1" s="4"/>
      <c r="T1" s="174"/>
      <c r="U1" s="4"/>
      <c r="V1" s="4"/>
      <c r="W1" s="116"/>
      <c r="X1" s="116"/>
      <c r="Y1" s="116"/>
      <c r="Z1" s="116"/>
      <c r="AA1" s="116"/>
    </row>
    <row r="2" spans="1:27" x14ac:dyDescent="0.35">
      <c r="A2" s="250" t="s">
        <v>52</v>
      </c>
      <c r="B2" s="388" t="s">
        <v>96</v>
      </c>
      <c r="C2" s="388"/>
      <c r="D2" s="388"/>
      <c r="E2" s="251"/>
      <c r="F2" s="252"/>
      <c r="G2" s="253"/>
      <c r="H2" s="253"/>
      <c r="I2" s="253"/>
      <c r="J2" s="254"/>
      <c r="K2" s="254"/>
      <c r="L2" s="255"/>
      <c r="M2" s="255"/>
      <c r="N2" s="255"/>
      <c r="O2" s="256"/>
      <c r="P2" s="257"/>
      <c r="Q2" s="255"/>
      <c r="R2" s="255"/>
      <c r="S2" s="254"/>
      <c r="T2" s="255"/>
      <c r="U2" s="254"/>
      <c r="V2" s="254"/>
      <c r="W2" s="118"/>
      <c r="X2" s="117"/>
      <c r="Y2" s="117"/>
      <c r="Z2" s="117"/>
      <c r="AA2" s="117"/>
    </row>
    <row r="3" spans="1:27" x14ac:dyDescent="0.35">
      <c r="A3" s="250" t="s">
        <v>92</v>
      </c>
      <c r="B3" s="253"/>
      <c r="C3" s="258"/>
      <c r="D3" s="253"/>
      <c r="E3" s="253"/>
      <c r="F3" s="253"/>
      <c r="G3" s="253"/>
      <c r="H3" s="253"/>
      <c r="I3" s="254"/>
      <c r="J3" s="254"/>
      <c r="K3" s="254"/>
      <c r="L3" s="255"/>
      <c r="M3" s="255"/>
      <c r="N3" s="255"/>
      <c r="O3" s="256"/>
      <c r="P3" s="257"/>
      <c r="Q3" s="255"/>
      <c r="R3" s="255"/>
      <c r="S3" s="254"/>
      <c r="T3" s="255"/>
      <c r="U3" s="254"/>
      <c r="V3" s="254"/>
      <c r="W3" s="119"/>
      <c r="X3" s="117"/>
      <c r="Y3" s="117"/>
      <c r="Z3" s="117"/>
      <c r="AA3" s="117"/>
    </row>
    <row r="4" spans="1:27" ht="42" x14ac:dyDescent="0.35">
      <c r="A4" s="259" t="s">
        <v>53</v>
      </c>
      <c r="B4" s="260"/>
      <c r="C4" s="261"/>
      <c r="D4" s="260"/>
      <c r="E4" s="260"/>
      <c r="F4" s="260"/>
      <c r="G4" s="260"/>
      <c r="H4" s="260"/>
      <c r="I4" s="262" t="s">
        <v>54</v>
      </c>
      <c r="J4" s="394" t="s">
        <v>55</v>
      </c>
      <c r="K4" s="394"/>
      <c r="L4" s="394" t="s">
        <v>56</v>
      </c>
      <c r="M4" s="395"/>
      <c r="N4" s="395"/>
      <c r="O4" s="395"/>
      <c r="P4" s="120"/>
      <c r="Q4" s="396" t="s">
        <v>57</v>
      </c>
      <c r="R4" s="396"/>
      <c r="S4" s="396"/>
      <c r="T4" s="394" t="s">
        <v>58</v>
      </c>
      <c r="U4" s="394"/>
      <c r="V4" s="394"/>
      <c r="W4" s="232"/>
      <c r="X4" s="389" t="s">
        <v>59</v>
      </c>
      <c r="Y4" s="390"/>
      <c r="Z4" s="390"/>
      <c r="AA4" s="391"/>
    </row>
    <row r="5" spans="1:27" ht="53" thickBot="1" x14ac:dyDescent="0.4">
      <c r="A5" s="263" t="s">
        <v>60</v>
      </c>
      <c r="B5" s="262" t="s">
        <v>61</v>
      </c>
      <c r="C5" s="262" t="s">
        <v>62</v>
      </c>
      <c r="D5" s="262" t="s">
        <v>63</v>
      </c>
      <c r="E5" s="262" t="s">
        <v>263</v>
      </c>
      <c r="F5" s="262" t="s">
        <v>64</v>
      </c>
      <c r="G5" s="262" t="s">
        <v>65</v>
      </c>
      <c r="H5" s="262" t="s">
        <v>61</v>
      </c>
      <c r="I5" s="262" t="s">
        <v>66</v>
      </c>
      <c r="J5" s="262" t="s">
        <v>67</v>
      </c>
      <c r="K5" s="262" t="s">
        <v>68</v>
      </c>
      <c r="L5" s="120" t="s">
        <v>69</v>
      </c>
      <c r="M5" s="120" t="s">
        <v>70</v>
      </c>
      <c r="N5" s="120" t="s">
        <v>71</v>
      </c>
      <c r="O5" s="262" t="s">
        <v>72</v>
      </c>
      <c r="P5" s="120" t="s">
        <v>73</v>
      </c>
      <c r="Q5" s="120" t="s">
        <v>57</v>
      </c>
      <c r="R5" s="120" t="s">
        <v>74</v>
      </c>
      <c r="S5" s="262" t="s">
        <v>75</v>
      </c>
      <c r="T5" s="120" t="s">
        <v>76</v>
      </c>
      <c r="U5" s="262" t="s">
        <v>77</v>
      </c>
      <c r="V5" s="262" t="s">
        <v>78</v>
      </c>
      <c r="W5" s="121" t="s">
        <v>73</v>
      </c>
      <c r="X5" s="122" t="s">
        <v>79</v>
      </c>
      <c r="Y5" s="122" t="s">
        <v>80</v>
      </c>
      <c r="Z5" s="122" t="s">
        <v>81</v>
      </c>
      <c r="AA5" s="122" t="s">
        <v>82</v>
      </c>
    </row>
    <row r="6" spans="1:27" ht="15" thickTop="1" x14ac:dyDescent="0.35">
      <c r="A6" s="392" t="s">
        <v>134</v>
      </c>
      <c r="B6" s="166" t="s">
        <v>35</v>
      </c>
      <c r="C6" s="105" t="s">
        <v>118</v>
      </c>
      <c r="D6" s="124">
        <v>45000</v>
      </c>
      <c r="E6" s="124">
        <v>45000</v>
      </c>
      <c r="F6" s="105" t="s">
        <v>48</v>
      </c>
      <c r="G6" s="105" t="s">
        <v>137</v>
      </c>
      <c r="H6" s="166" t="s">
        <v>35</v>
      </c>
      <c r="I6" s="17" t="s">
        <v>181</v>
      </c>
      <c r="J6" s="18">
        <v>46057</v>
      </c>
      <c r="K6" s="18" t="s">
        <v>182</v>
      </c>
      <c r="L6" s="17" t="s">
        <v>183</v>
      </c>
      <c r="M6" s="17" t="s">
        <v>184</v>
      </c>
      <c r="N6" s="17">
        <v>46117</v>
      </c>
      <c r="O6" s="105" t="s">
        <v>185</v>
      </c>
      <c r="P6" s="125" t="s">
        <v>35</v>
      </c>
      <c r="Q6" s="106" t="s">
        <v>186</v>
      </c>
      <c r="R6" s="106" t="s">
        <v>187</v>
      </c>
      <c r="S6" s="106" t="s">
        <v>188</v>
      </c>
      <c r="T6" s="124">
        <v>45000</v>
      </c>
      <c r="U6" s="105" t="s">
        <v>189</v>
      </c>
      <c r="V6" s="106" t="s">
        <v>189</v>
      </c>
      <c r="W6" s="233" t="s">
        <v>35</v>
      </c>
      <c r="X6" s="19" t="s">
        <v>85</v>
      </c>
      <c r="Y6" s="19" t="s">
        <v>151</v>
      </c>
      <c r="Z6" s="19" t="s">
        <v>274</v>
      </c>
      <c r="AA6" s="123">
        <v>45000</v>
      </c>
    </row>
    <row r="7" spans="1:27" x14ac:dyDescent="0.35">
      <c r="A7" s="392"/>
      <c r="B7" s="166" t="s">
        <v>37</v>
      </c>
      <c r="C7" s="105"/>
      <c r="D7" s="124"/>
      <c r="E7" s="124"/>
      <c r="F7" s="105"/>
      <c r="G7" s="105"/>
      <c r="H7" s="166" t="s">
        <v>37</v>
      </c>
      <c r="I7" s="105"/>
      <c r="J7" s="105"/>
      <c r="K7" s="105"/>
      <c r="L7" s="106"/>
      <c r="M7" s="106"/>
      <c r="N7" s="106"/>
      <c r="O7" s="105"/>
      <c r="P7" s="125" t="s">
        <v>37</v>
      </c>
      <c r="Q7" s="106"/>
      <c r="R7" s="106"/>
      <c r="S7" s="105"/>
      <c r="T7" s="127"/>
      <c r="U7" s="105"/>
      <c r="V7" s="105"/>
      <c r="W7" s="234" t="s">
        <v>37</v>
      </c>
      <c r="X7" s="19"/>
      <c r="Y7" s="19"/>
      <c r="Z7" s="19"/>
      <c r="AA7" s="127"/>
    </row>
    <row r="8" spans="1:27" x14ac:dyDescent="0.35">
      <c r="A8" s="128"/>
      <c r="B8" s="128"/>
      <c r="C8" s="128"/>
      <c r="D8" s="129"/>
      <c r="E8" s="129"/>
      <c r="F8" s="128"/>
      <c r="G8" s="128"/>
      <c r="H8" s="128"/>
      <c r="I8" s="128"/>
      <c r="J8" s="128"/>
      <c r="K8" s="128"/>
      <c r="L8" s="130"/>
      <c r="M8" s="130"/>
      <c r="N8" s="130"/>
      <c r="O8" s="128"/>
      <c r="P8" s="130"/>
      <c r="Q8" s="130"/>
      <c r="R8" s="130"/>
      <c r="S8" s="128"/>
      <c r="T8" s="132"/>
      <c r="U8" s="128"/>
      <c r="V8" s="128"/>
      <c r="W8" s="131"/>
      <c r="X8" s="130"/>
      <c r="Y8" s="130"/>
      <c r="Z8" s="130"/>
      <c r="AA8" s="132"/>
    </row>
    <row r="9" spans="1:27" x14ac:dyDescent="0.35">
      <c r="A9" s="392" t="s">
        <v>86</v>
      </c>
      <c r="B9" s="166" t="s">
        <v>35</v>
      </c>
      <c r="C9" s="105" t="s">
        <v>122</v>
      </c>
      <c r="D9" s="124">
        <v>100000</v>
      </c>
      <c r="E9" s="124">
        <v>158000</v>
      </c>
      <c r="F9" s="105" t="s">
        <v>83</v>
      </c>
      <c r="G9" s="105" t="s">
        <v>137</v>
      </c>
      <c r="H9" s="166" t="s">
        <v>35</v>
      </c>
      <c r="I9" s="17">
        <v>46143</v>
      </c>
      <c r="J9" s="18">
        <v>46296</v>
      </c>
      <c r="K9" s="18" t="s">
        <v>190</v>
      </c>
      <c r="L9" s="17">
        <v>46205</v>
      </c>
      <c r="M9" s="17" t="s">
        <v>193</v>
      </c>
      <c r="N9" s="17" t="s">
        <v>194</v>
      </c>
      <c r="O9" s="105" t="s">
        <v>197</v>
      </c>
      <c r="P9" s="125" t="s">
        <v>35</v>
      </c>
      <c r="Q9" s="106" t="s">
        <v>115</v>
      </c>
      <c r="R9" s="106" t="s">
        <v>114</v>
      </c>
      <c r="S9" s="106" t="s">
        <v>113</v>
      </c>
      <c r="T9" s="124">
        <v>100000</v>
      </c>
      <c r="U9" s="105" t="s">
        <v>112</v>
      </c>
      <c r="V9" s="106" t="s">
        <v>111</v>
      </c>
      <c r="W9" s="234" t="s">
        <v>35</v>
      </c>
      <c r="X9" s="19" t="s">
        <v>85</v>
      </c>
      <c r="Y9" s="19" t="s">
        <v>109</v>
      </c>
      <c r="Z9" s="19" t="s">
        <v>204</v>
      </c>
      <c r="AA9" s="124">
        <v>90000</v>
      </c>
    </row>
    <row r="10" spans="1:27" x14ac:dyDescent="0.35">
      <c r="A10" s="392"/>
      <c r="B10" s="166" t="s">
        <v>37</v>
      </c>
      <c r="C10" s="105"/>
      <c r="D10" s="124"/>
      <c r="E10" s="124"/>
      <c r="F10" s="105"/>
      <c r="G10" s="105"/>
      <c r="H10" s="166" t="s">
        <v>37</v>
      </c>
      <c r="I10" s="105"/>
      <c r="J10" s="105"/>
      <c r="K10" s="105"/>
      <c r="L10" s="106"/>
      <c r="M10" s="106"/>
      <c r="N10" s="106"/>
      <c r="O10" s="105"/>
      <c r="P10" s="125" t="s">
        <v>37</v>
      </c>
      <c r="Q10" s="106"/>
      <c r="R10" s="106"/>
      <c r="S10" s="105"/>
      <c r="T10" s="127"/>
      <c r="U10" s="105"/>
      <c r="V10" s="105"/>
      <c r="W10" s="234" t="s">
        <v>37</v>
      </c>
      <c r="X10" s="106"/>
      <c r="Y10" s="106"/>
      <c r="Z10" s="106"/>
      <c r="AA10" s="127"/>
    </row>
    <row r="11" spans="1:27" x14ac:dyDescent="0.35">
      <c r="A11" s="128"/>
      <c r="B11" s="128"/>
      <c r="C11" s="128"/>
      <c r="D11" s="129"/>
      <c r="E11" s="129"/>
      <c r="F11" s="128"/>
      <c r="G11" s="128"/>
      <c r="H11" s="128"/>
      <c r="I11" s="128"/>
      <c r="J11" s="128"/>
      <c r="K11" s="128"/>
      <c r="L11" s="130"/>
      <c r="M11" s="130"/>
      <c r="N11" s="130"/>
      <c r="O11" s="128"/>
      <c r="P11" s="130"/>
      <c r="Q11" s="130"/>
      <c r="R11" s="130"/>
      <c r="S11" s="128"/>
      <c r="T11" s="132"/>
      <c r="U11" s="128"/>
      <c r="V11" s="128"/>
      <c r="W11" s="131"/>
      <c r="X11" s="130"/>
      <c r="Y11" s="130"/>
      <c r="Z11" s="130"/>
      <c r="AA11" s="132"/>
    </row>
    <row r="12" spans="1:27" x14ac:dyDescent="0.35">
      <c r="A12" s="392" t="s">
        <v>87</v>
      </c>
      <c r="B12" s="166" t="s">
        <v>35</v>
      </c>
      <c r="C12" s="105" t="s">
        <v>121</v>
      </c>
      <c r="D12" s="124">
        <v>5000</v>
      </c>
      <c r="E12" s="124">
        <v>5000</v>
      </c>
      <c r="F12" s="105" t="s">
        <v>48</v>
      </c>
      <c r="G12" s="105" t="s">
        <v>294</v>
      </c>
      <c r="H12" s="166" t="s">
        <v>35</v>
      </c>
      <c r="I12" s="17">
        <v>46143</v>
      </c>
      <c r="J12" s="18">
        <v>46357</v>
      </c>
      <c r="K12" s="18" t="s">
        <v>198</v>
      </c>
      <c r="L12" s="17">
        <v>46144</v>
      </c>
      <c r="M12" s="17" t="s">
        <v>192</v>
      </c>
      <c r="N12" s="17" t="s">
        <v>195</v>
      </c>
      <c r="O12" s="105" t="s">
        <v>196</v>
      </c>
      <c r="P12" s="125" t="s">
        <v>35</v>
      </c>
      <c r="Q12" s="106" t="s">
        <v>115</v>
      </c>
      <c r="R12" s="106" t="s">
        <v>114</v>
      </c>
      <c r="S12" s="106" t="s">
        <v>113</v>
      </c>
      <c r="T12" s="124">
        <v>5000</v>
      </c>
      <c r="U12" s="105" t="s">
        <v>112</v>
      </c>
      <c r="V12" s="106" t="s">
        <v>110</v>
      </c>
      <c r="W12" s="234" t="s">
        <v>35</v>
      </c>
      <c r="X12" s="19" t="s">
        <v>85</v>
      </c>
      <c r="Y12" s="19" t="s">
        <v>109</v>
      </c>
      <c r="Z12" s="19" t="s">
        <v>204</v>
      </c>
      <c r="AA12" s="127">
        <v>5000</v>
      </c>
    </row>
    <row r="13" spans="1:27" x14ac:dyDescent="0.35">
      <c r="A13" s="393"/>
      <c r="B13" s="166" t="s">
        <v>37</v>
      </c>
      <c r="C13" s="105"/>
      <c r="D13" s="124"/>
      <c r="E13" s="124"/>
      <c r="F13" s="105"/>
      <c r="G13" s="105"/>
      <c r="H13" s="166" t="s">
        <v>37</v>
      </c>
      <c r="I13" s="105"/>
      <c r="J13" s="105"/>
      <c r="K13" s="105"/>
      <c r="L13" s="106"/>
      <c r="M13" s="106"/>
      <c r="N13" s="106"/>
      <c r="O13" s="105"/>
      <c r="P13" s="125" t="s">
        <v>37</v>
      </c>
      <c r="Q13" s="106"/>
      <c r="R13" s="106"/>
      <c r="S13" s="105"/>
      <c r="T13" s="127"/>
      <c r="U13" s="105"/>
      <c r="V13" s="105"/>
      <c r="W13" s="234" t="s">
        <v>37</v>
      </c>
      <c r="X13" s="126"/>
      <c r="Y13" s="126"/>
      <c r="Z13" s="126"/>
      <c r="AA13" s="127"/>
    </row>
    <row r="14" spans="1:27" x14ac:dyDescent="0.35">
      <c r="A14" s="128"/>
      <c r="B14" s="128"/>
      <c r="C14" s="128"/>
      <c r="D14" s="129"/>
      <c r="E14" s="129"/>
      <c r="F14" s="128"/>
      <c r="G14" s="128"/>
      <c r="H14" s="128"/>
      <c r="I14" s="128"/>
      <c r="J14" s="128"/>
      <c r="K14" s="128"/>
      <c r="L14" s="130"/>
      <c r="M14" s="130"/>
      <c r="N14" s="130"/>
      <c r="O14" s="128"/>
      <c r="P14" s="130"/>
      <c r="Q14" s="130"/>
      <c r="R14" s="130"/>
      <c r="S14" s="128"/>
      <c r="T14" s="132"/>
      <c r="U14" s="128"/>
      <c r="V14" s="128"/>
      <c r="W14" s="131"/>
      <c r="X14" s="130"/>
      <c r="Y14" s="130"/>
      <c r="Z14" s="130"/>
      <c r="AA14" s="132"/>
    </row>
    <row r="15" spans="1:27" x14ac:dyDescent="0.35">
      <c r="A15" s="392" t="s">
        <v>88</v>
      </c>
      <c r="B15" s="166" t="s">
        <v>35</v>
      </c>
      <c r="C15" s="105" t="s">
        <v>119</v>
      </c>
      <c r="D15" s="124">
        <v>17000</v>
      </c>
      <c r="E15" s="124">
        <v>17500</v>
      </c>
      <c r="F15" s="105" t="s">
        <v>48</v>
      </c>
      <c r="G15" s="105" t="s">
        <v>137</v>
      </c>
      <c r="H15" s="166" t="s">
        <v>35</v>
      </c>
      <c r="I15" s="17">
        <v>46143</v>
      </c>
      <c r="J15" s="18">
        <v>46235</v>
      </c>
      <c r="K15" s="18" t="s">
        <v>190</v>
      </c>
      <c r="L15" s="17">
        <v>46144</v>
      </c>
      <c r="M15" s="17" t="s">
        <v>199</v>
      </c>
      <c r="N15" s="17" t="s">
        <v>194</v>
      </c>
      <c r="O15" s="105" t="s">
        <v>116</v>
      </c>
      <c r="P15" s="125" t="s">
        <v>35</v>
      </c>
      <c r="Q15" s="106" t="s">
        <v>115</v>
      </c>
      <c r="R15" s="106" t="s">
        <v>200</v>
      </c>
      <c r="S15" s="106" t="s">
        <v>113</v>
      </c>
      <c r="T15" s="124">
        <v>15000</v>
      </c>
      <c r="U15" s="105" t="s">
        <v>112</v>
      </c>
      <c r="V15" s="106" t="s">
        <v>110</v>
      </c>
      <c r="W15" s="234" t="s">
        <v>35</v>
      </c>
      <c r="X15" s="19" t="s">
        <v>85</v>
      </c>
      <c r="Y15" s="19" t="s">
        <v>109</v>
      </c>
      <c r="Z15" s="19" t="s">
        <v>204</v>
      </c>
      <c r="AA15" s="127">
        <v>15000</v>
      </c>
    </row>
    <row r="16" spans="1:27" x14ac:dyDescent="0.35">
      <c r="A16" s="392"/>
      <c r="B16" s="166" t="s">
        <v>37</v>
      </c>
      <c r="C16" s="105"/>
      <c r="D16" s="124"/>
      <c r="E16" s="124"/>
      <c r="F16" s="105"/>
      <c r="G16" s="105"/>
      <c r="H16" s="166" t="s">
        <v>37</v>
      </c>
      <c r="I16" s="105"/>
      <c r="J16" s="105"/>
      <c r="K16" s="105"/>
      <c r="L16" s="106"/>
      <c r="M16" s="106"/>
      <c r="N16" s="106"/>
      <c r="O16" s="105"/>
      <c r="P16" s="125" t="s">
        <v>37</v>
      </c>
      <c r="Q16" s="106"/>
      <c r="R16" s="106"/>
      <c r="S16" s="105"/>
      <c r="T16" s="127"/>
      <c r="U16" s="105"/>
      <c r="V16" s="105"/>
      <c r="W16" s="234" t="s">
        <v>37</v>
      </c>
      <c r="X16" s="126"/>
      <c r="Y16" s="126"/>
      <c r="Z16" s="126"/>
      <c r="AA16" s="127"/>
    </row>
    <row r="17" spans="1:27" x14ac:dyDescent="0.35">
      <c r="A17" s="128"/>
      <c r="B17" s="128"/>
      <c r="C17" s="128"/>
      <c r="D17" s="129"/>
      <c r="E17" s="129"/>
      <c r="F17" s="128"/>
      <c r="G17" s="128"/>
      <c r="H17" s="128"/>
      <c r="I17" s="128"/>
      <c r="J17" s="128"/>
      <c r="K17" s="128"/>
      <c r="L17" s="130"/>
      <c r="M17" s="130"/>
      <c r="N17" s="130"/>
      <c r="O17" s="128"/>
      <c r="P17" s="130"/>
      <c r="Q17" s="130"/>
      <c r="R17" s="130"/>
      <c r="S17" s="128"/>
      <c r="T17" s="132"/>
      <c r="U17" s="128"/>
      <c r="V17" s="128"/>
      <c r="W17" s="131"/>
      <c r="X17" s="130"/>
      <c r="Y17" s="130"/>
      <c r="Z17" s="130"/>
      <c r="AA17" s="132"/>
    </row>
    <row r="18" spans="1:27" x14ac:dyDescent="0.35">
      <c r="A18" s="392" t="s">
        <v>280</v>
      </c>
      <c r="B18" s="166" t="s">
        <v>35</v>
      </c>
      <c r="C18" s="105" t="s">
        <v>120</v>
      </c>
      <c r="D18" s="124">
        <v>30000</v>
      </c>
      <c r="E18" s="124">
        <v>35000</v>
      </c>
      <c r="F18" s="105" t="s">
        <v>48</v>
      </c>
      <c r="G18" s="105" t="s">
        <v>137</v>
      </c>
      <c r="H18" s="166" t="s">
        <v>35</v>
      </c>
      <c r="I18" s="17">
        <v>46143</v>
      </c>
      <c r="J18" s="18">
        <v>46235</v>
      </c>
      <c r="K18" s="18" t="s">
        <v>190</v>
      </c>
      <c r="L18" s="17">
        <v>46144</v>
      </c>
      <c r="M18" s="17" t="s">
        <v>199</v>
      </c>
      <c r="N18" s="17" t="s">
        <v>194</v>
      </c>
      <c r="O18" s="105" t="s">
        <v>116</v>
      </c>
      <c r="P18" s="125" t="s">
        <v>35</v>
      </c>
      <c r="Q18" s="106" t="s">
        <v>115</v>
      </c>
      <c r="R18" s="106" t="s">
        <v>114</v>
      </c>
      <c r="S18" s="106" t="s">
        <v>113</v>
      </c>
      <c r="T18" s="124">
        <v>30000</v>
      </c>
      <c r="U18" s="105" t="s">
        <v>112</v>
      </c>
      <c r="V18" s="106" t="s">
        <v>110</v>
      </c>
      <c r="W18" s="234" t="s">
        <v>201</v>
      </c>
      <c r="X18" s="19" t="s">
        <v>85</v>
      </c>
      <c r="Y18" s="19" t="s">
        <v>109</v>
      </c>
      <c r="Z18" s="19" t="s">
        <v>108</v>
      </c>
      <c r="AA18" s="127">
        <v>27000</v>
      </c>
    </row>
    <row r="19" spans="1:27" x14ac:dyDescent="0.35">
      <c r="A19" s="393"/>
      <c r="B19" s="166" t="s">
        <v>37</v>
      </c>
      <c r="C19" s="105"/>
      <c r="D19" s="124"/>
      <c r="E19" s="124"/>
      <c r="F19" s="105"/>
      <c r="G19" s="105"/>
      <c r="H19" s="166" t="s">
        <v>37</v>
      </c>
      <c r="I19" s="105"/>
      <c r="J19" s="105"/>
      <c r="K19" s="105"/>
      <c r="L19" s="106"/>
      <c r="M19" s="106"/>
      <c r="N19" s="106"/>
      <c r="O19" s="105"/>
      <c r="P19" s="125" t="s">
        <v>37</v>
      </c>
      <c r="Q19" s="106"/>
      <c r="R19" s="106"/>
      <c r="S19" s="105"/>
      <c r="T19" s="127"/>
      <c r="U19" s="105"/>
      <c r="V19" s="105"/>
      <c r="W19" s="234" t="s">
        <v>37</v>
      </c>
      <c r="X19" s="126"/>
      <c r="Y19" s="126"/>
      <c r="Z19" s="126"/>
      <c r="AA19" s="126"/>
    </row>
    <row r="20" spans="1:27" x14ac:dyDescent="0.35">
      <c r="A20" s="264"/>
      <c r="B20" s="265"/>
      <c r="C20" s="133"/>
      <c r="D20" s="134"/>
      <c r="E20" s="134"/>
      <c r="F20" s="133"/>
      <c r="G20" s="133"/>
      <c r="H20" s="265"/>
      <c r="I20" s="133"/>
      <c r="J20" s="133"/>
      <c r="K20" s="133"/>
      <c r="L20" s="135"/>
      <c r="M20" s="135"/>
      <c r="N20" s="135"/>
      <c r="O20" s="133"/>
      <c r="P20" s="136"/>
      <c r="Q20" s="135"/>
      <c r="R20" s="135"/>
      <c r="S20" s="133"/>
      <c r="T20" s="138"/>
      <c r="U20" s="133"/>
      <c r="V20" s="133"/>
      <c r="W20" s="235"/>
      <c r="X20" s="137"/>
      <c r="Y20" s="137"/>
      <c r="Z20" s="137"/>
      <c r="AA20" s="137"/>
    </row>
    <row r="21" spans="1:27" x14ac:dyDescent="0.35">
      <c r="A21" s="266" t="s">
        <v>216</v>
      </c>
      <c r="B21" s="267" t="s">
        <v>35</v>
      </c>
      <c r="C21" s="140" t="s">
        <v>123</v>
      </c>
      <c r="D21" s="139">
        <v>12000</v>
      </c>
      <c r="E21" s="139">
        <v>12000</v>
      </c>
      <c r="F21" s="140" t="s">
        <v>48</v>
      </c>
      <c r="G21" s="105" t="s">
        <v>137</v>
      </c>
      <c r="H21" s="267" t="s">
        <v>35</v>
      </c>
      <c r="I21" s="193">
        <v>46143</v>
      </c>
      <c r="J21" s="194">
        <v>46235</v>
      </c>
      <c r="K21" s="194" t="s">
        <v>202</v>
      </c>
      <c r="L21" s="193">
        <v>46144</v>
      </c>
      <c r="M21" s="193" t="s">
        <v>117</v>
      </c>
      <c r="N21" s="193" t="s">
        <v>194</v>
      </c>
      <c r="O21" s="105" t="s">
        <v>116</v>
      </c>
      <c r="P21" s="141" t="s">
        <v>35</v>
      </c>
      <c r="Q21" s="106" t="s">
        <v>115</v>
      </c>
      <c r="R21" s="106" t="s">
        <v>114</v>
      </c>
      <c r="S21" s="106" t="s">
        <v>113</v>
      </c>
      <c r="T21" s="124">
        <v>12000</v>
      </c>
      <c r="U21" s="105" t="s">
        <v>112</v>
      </c>
      <c r="V21" s="106" t="s">
        <v>110</v>
      </c>
      <c r="W21" s="236" t="s">
        <v>35</v>
      </c>
      <c r="X21" s="142" t="s">
        <v>85</v>
      </c>
      <c r="Y21" s="19" t="s">
        <v>109</v>
      </c>
      <c r="Z21" s="19" t="s">
        <v>108</v>
      </c>
      <c r="AA21" s="139">
        <v>12000</v>
      </c>
    </row>
    <row r="22" spans="1:27" x14ac:dyDescent="0.35">
      <c r="A22" s="266"/>
      <c r="B22" s="267" t="s">
        <v>37</v>
      </c>
      <c r="C22" s="140"/>
      <c r="D22" s="139"/>
      <c r="E22" s="139"/>
      <c r="F22" s="140"/>
      <c r="G22" s="140"/>
      <c r="H22" s="267" t="s">
        <v>37</v>
      </c>
      <c r="I22" s="140"/>
      <c r="J22" s="140"/>
      <c r="K22" s="140"/>
      <c r="L22" s="143"/>
      <c r="M22" s="143"/>
      <c r="N22" s="143"/>
      <c r="O22" s="140"/>
      <c r="P22" s="141" t="s">
        <v>37</v>
      </c>
      <c r="Q22" s="143"/>
      <c r="R22" s="143"/>
      <c r="S22" s="140"/>
      <c r="T22" s="145"/>
      <c r="U22" s="140"/>
      <c r="V22" s="140"/>
      <c r="W22" s="236" t="s">
        <v>37</v>
      </c>
      <c r="X22" s="144"/>
      <c r="Y22" s="144"/>
      <c r="Z22" s="144"/>
      <c r="AA22" s="144"/>
    </row>
    <row r="23" spans="1:27" x14ac:dyDescent="0.35">
      <c r="A23" s="230"/>
      <c r="B23" s="166"/>
      <c r="C23" s="105"/>
      <c r="D23" s="124"/>
      <c r="E23" s="124"/>
      <c r="F23" s="105"/>
      <c r="G23" s="105"/>
      <c r="H23" s="166"/>
      <c r="I23" s="105"/>
      <c r="J23" s="105"/>
      <c r="K23" s="105"/>
      <c r="L23" s="106"/>
      <c r="M23" s="106"/>
      <c r="N23" s="106"/>
      <c r="O23" s="105"/>
      <c r="P23" s="125"/>
      <c r="Q23" s="106"/>
      <c r="R23" s="106"/>
      <c r="S23" s="105"/>
      <c r="T23" s="127"/>
      <c r="U23" s="105"/>
      <c r="V23" s="105"/>
      <c r="W23" s="234"/>
      <c r="X23" s="126"/>
      <c r="Y23" s="126"/>
      <c r="Z23" s="126"/>
      <c r="AA23" s="126"/>
    </row>
    <row r="24" spans="1:27" x14ac:dyDescent="0.35">
      <c r="A24" s="268" t="s">
        <v>217</v>
      </c>
      <c r="B24" s="269" t="s">
        <v>35</v>
      </c>
      <c r="C24" s="147" t="s">
        <v>124</v>
      </c>
      <c r="D24" s="146">
        <v>10000</v>
      </c>
      <c r="E24" s="146">
        <v>10000</v>
      </c>
      <c r="F24" s="147" t="s">
        <v>48</v>
      </c>
      <c r="G24" s="147" t="s">
        <v>137</v>
      </c>
      <c r="H24" s="269" t="s">
        <v>35</v>
      </c>
      <c r="I24" s="17">
        <v>46174</v>
      </c>
      <c r="J24" s="18">
        <v>46266</v>
      </c>
      <c r="K24" s="18" t="s">
        <v>203</v>
      </c>
      <c r="L24" s="17">
        <v>46205</v>
      </c>
      <c r="M24" s="17">
        <v>46358</v>
      </c>
      <c r="N24" s="17" t="s">
        <v>194</v>
      </c>
      <c r="O24" s="105" t="s">
        <v>116</v>
      </c>
      <c r="P24" s="148" t="s">
        <v>35</v>
      </c>
      <c r="Q24" s="106" t="s">
        <v>115</v>
      </c>
      <c r="R24" s="106" t="s">
        <v>114</v>
      </c>
      <c r="S24" s="106" t="s">
        <v>113</v>
      </c>
      <c r="T24" s="124">
        <v>10000</v>
      </c>
      <c r="U24" s="105" t="s">
        <v>112</v>
      </c>
      <c r="V24" s="106" t="s">
        <v>110</v>
      </c>
      <c r="W24" s="237" t="s">
        <v>35</v>
      </c>
      <c r="X24" s="149" t="s">
        <v>85</v>
      </c>
      <c r="Y24" s="19" t="s">
        <v>109</v>
      </c>
      <c r="Z24" s="19" t="s">
        <v>108</v>
      </c>
      <c r="AA24" s="146">
        <v>10000</v>
      </c>
    </row>
    <row r="25" spans="1:27" x14ac:dyDescent="0.35">
      <c r="A25" s="270"/>
      <c r="B25" s="269" t="s">
        <v>37</v>
      </c>
      <c r="C25" s="147"/>
      <c r="D25" s="146"/>
      <c r="E25" s="146"/>
      <c r="F25" s="147"/>
      <c r="G25" s="147"/>
      <c r="H25" s="269" t="s">
        <v>37</v>
      </c>
      <c r="I25" s="147"/>
      <c r="J25" s="147"/>
      <c r="K25" s="147"/>
      <c r="L25" s="150"/>
      <c r="M25" s="150"/>
      <c r="N25" s="150"/>
      <c r="O25" s="147"/>
      <c r="P25" s="148" t="s">
        <v>37</v>
      </c>
      <c r="Q25" s="150"/>
      <c r="R25" s="150"/>
      <c r="S25" s="147"/>
      <c r="T25" s="152"/>
      <c r="U25" s="147"/>
      <c r="V25" s="147"/>
      <c r="W25" s="237" t="s">
        <v>37</v>
      </c>
      <c r="X25" s="151"/>
      <c r="Y25" s="151"/>
      <c r="Z25" s="151"/>
      <c r="AA25" s="151"/>
    </row>
    <row r="26" spans="1:27" x14ac:dyDescent="0.35">
      <c r="A26" s="271"/>
      <c r="B26" s="272"/>
      <c r="C26" s="153"/>
      <c r="D26" s="154"/>
      <c r="E26" s="154"/>
      <c r="F26" s="153"/>
      <c r="G26" s="153"/>
      <c r="H26" s="272"/>
      <c r="I26" s="153"/>
      <c r="J26" s="153"/>
      <c r="K26" s="153"/>
      <c r="L26" s="155"/>
      <c r="M26" s="155"/>
      <c r="N26" s="155"/>
      <c r="O26" s="153"/>
      <c r="P26" s="156"/>
      <c r="Q26" s="273"/>
      <c r="R26" s="273"/>
      <c r="S26" s="158"/>
      <c r="T26" s="159"/>
      <c r="U26" s="158"/>
      <c r="V26" s="158"/>
      <c r="W26" s="238"/>
      <c r="X26" s="157"/>
      <c r="Y26" s="157"/>
      <c r="Z26" s="157"/>
      <c r="AA26" s="157"/>
    </row>
    <row r="27" spans="1:27" x14ac:dyDescent="0.35">
      <c r="A27" s="392" t="s">
        <v>89</v>
      </c>
      <c r="B27" s="166" t="s">
        <v>35</v>
      </c>
      <c r="C27" s="105" t="s">
        <v>125</v>
      </c>
      <c r="D27" s="196">
        <v>13000</v>
      </c>
      <c r="E27" s="196">
        <v>13000</v>
      </c>
      <c r="F27" s="105" t="s">
        <v>48</v>
      </c>
      <c r="G27" s="105" t="s">
        <v>137</v>
      </c>
      <c r="H27" s="166" t="s">
        <v>35</v>
      </c>
      <c r="I27" s="17">
        <v>46174</v>
      </c>
      <c r="J27" s="18">
        <v>46266</v>
      </c>
      <c r="K27" s="18" t="s">
        <v>191</v>
      </c>
      <c r="L27" s="17">
        <v>46144</v>
      </c>
      <c r="M27" s="17">
        <v>46328</v>
      </c>
      <c r="N27" s="17" t="s">
        <v>194</v>
      </c>
      <c r="O27" s="105" t="s">
        <v>116</v>
      </c>
      <c r="P27" s="125" t="s">
        <v>35</v>
      </c>
      <c r="Q27" s="106" t="s">
        <v>115</v>
      </c>
      <c r="R27" s="106" t="s">
        <v>114</v>
      </c>
      <c r="S27" s="106" t="s">
        <v>113</v>
      </c>
      <c r="T27" s="124">
        <v>13000</v>
      </c>
      <c r="U27" s="105" t="s">
        <v>112</v>
      </c>
      <c r="V27" s="106" t="s">
        <v>110</v>
      </c>
      <c r="W27" s="234" t="s">
        <v>35</v>
      </c>
      <c r="X27" s="19" t="s">
        <v>85</v>
      </c>
      <c r="Y27" s="19" t="s">
        <v>109</v>
      </c>
      <c r="Z27" s="19" t="s">
        <v>211</v>
      </c>
      <c r="AA27" s="161">
        <v>15000</v>
      </c>
    </row>
    <row r="28" spans="1:27" x14ac:dyDescent="0.35">
      <c r="A28" s="393"/>
      <c r="B28" s="166" t="s">
        <v>37</v>
      </c>
      <c r="C28" s="105"/>
      <c r="D28" s="124"/>
      <c r="E28" s="124"/>
      <c r="F28" s="105"/>
      <c r="G28" s="105"/>
      <c r="H28" s="166" t="s">
        <v>37</v>
      </c>
      <c r="I28" s="105"/>
      <c r="J28" s="105"/>
      <c r="K28" s="105"/>
      <c r="L28" s="106"/>
      <c r="M28" s="106"/>
      <c r="N28" s="106"/>
      <c r="O28" s="105"/>
      <c r="P28" s="136" t="s">
        <v>37</v>
      </c>
      <c r="Q28" s="115"/>
      <c r="R28" s="115"/>
      <c r="S28" s="115"/>
      <c r="T28" s="162"/>
      <c r="U28" s="105"/>
      <c r="V28" s="115"/>
      <c r="W28" s="235" t="s">
        <v>37</v>
      </c>
      <c r="X28" s="162"/>
      <c r="Y28" s="162"/>
      <c r="Z28" s="162"/>
      <c r="AA28" s="162"/>
    </row>
    <row r="29" spans="1:27" x14ac:dyDescent="0.35">
      <c r="A29" s="128"/>
      <c r="B29" s="128"/>
      <c r="C29" s="128"/>
      <c r="D29" s="129"/>
      <c r="E29" s="129"/>
      <c r="F29" s="128"/>
      <c r="G29" s="128"/>
      <c r="H29" s="128"/>
      <c r="I29" s="128"/>
      <c r="J29" s="128"/>
      <c r="K29" s="128"/>
      <c r="L29" s="130"/>
      <c r="M29" s="130"/>
      <c r="N29" s="130"/>
      <c r="O29" s="128"/>
      <c r="P29" s="162"/>
      <c r="Q29" s="162"/>
      <c r="R29" s="162"/>
      <c r="S29" s="115"/>
      <c r="T29" s="162"/>
      <c r="U29" s="115"/>
      <c r="V29" s="115"/>
      <c r="W29" s="239"/>
      <c r="X29" s="162"/>
      <c r="Y29" s="162"/>
      <c r="Z29" s="162"/>
      <c r="AA29" s="162"/>
    </row>
    <row r="30" spans="1:27" x14ac:dyDescent="0.35">
      <c r="A30" s="392" t="s">
        <v>133</v>
      </c>
      <c r="B30" s="166" t="s">
        <v>35</v>
      </c>
      <c r="C30" s="105" t="s">
        <v>126</v>
      </c>
      <c r="D30" s="196" t="s">
        <v>142</v>
      </c>
      <c r="E30" s="196">
        <v>65000</v>
      </c>
      <c r="F30" s="105" t="s">
        <v>48</v>
      </c>
      <c r="G30" s="105" t="s">
        <v>137</v>
      </c>
      <c r="H30" s="166" t="s">
        <v>35</v>
      </c>
      <c r="I30" s="17">
        <v>46026</v>
      </c>
      <c r="J30" s="18">
        <v>46238</v>
      </c>
      <c r="K30" s="18" t="s">
        <v>218</v>
      </c>
      <c r="L30" s="17">
        <v>46331</v>
      </c>
      <c r="M30" s="17" t="s">
        <v>205</v>
      </c>
      <c r="N30" s="17" t="s">
        <v>150</v>
      </c>
      <c r="O30" s="105" t="s">
        <v>219</v>
      </c>
      <c r="P30" s="125" t="s">
        <v>35</v>
      </c>
      <c r="Q30" s="106" t="s">
        <v>220</v>
      </c>
      <c r="R30" s="106" t="s">
        <v>221</v>
      </c>
      <c r="S30" s="106" t="s">
        <v>222</v>
      </c>
      <c r="T30" s="124">
        <v>50000</v>
      </c>
      <c r="U30" s="105" t="s">
        <v>223</v>
      </c>
      <c r="V30" s="106" t="s">
        <v>224</v>
      </c>
      <c r="W30" s="234" t="s">
        <v>35</v>
      </c>
      <c r="X30" s="19" t="s">
        <v>85</v>
      </c>
      <c r="Y30" s="19" t="s">
        <v>167</v>
      </c>
      <c r="Z30" s="19" t="s">
        <v>225</v>
      </c>
      <c r="AA30" s="161">
        <v>45000</v>
      </c>
    </row>
    <row r="31" spans="1:27" x14ac:dyDescent="0.35">
      <c r="A31" s="393"/>
      <c r="B31" s="166" t="s">
        <v>37</v>
      </c>
      <c r="C31" s="105"/>
      <c r="D31" s="124"/>
      <c r="E31" s="124"/>
      <c r="F31" s="105" t="s">
        <v>1</v>
      </c>
      <c r="G31" s="105"/>
      <c r="H31" s="166" t="s">
        <v>37</v>
      </c>
      <c r="I31" s="105"/>
      <c r="J31" s="105"/>
      <c r="K31" s="105"/>
      <c r="L31" s="106"/>
      <c r="M31" s="106"/>
      <c r="N31" s="106"/>
      <c r="O31" s="105"/>
      <c r="P31" s="163" t="s">
        <v>37</v>
      </c>
      <c r="Q31" s="164"/>
      <c r="R31" s="164"/>
      <c r="S31" s="165"/>
      <c r="T31" s="164"/>
      <c r="U31" s="165"/>
      <c r="V31" s="165"/>
      <c r="W31" s="240" t="s">
        <v>37</v>
      </c>
      <c r="X31" s="164"/>
      <c r="Y31" s="164"/>
      <c r="Z31" s="164"/>
      <c r="AA31" s="164"/>
    </row>
    <row r="32" spans="1:27" x14ac:dyDescent="0.35">
      <c r="A32" s="128"/>
      <c r="B32" s="128"/>
      <c r="C32" s="128"/>
      <c r="D32" s="129"/>
      <c r="E32" s="129"/>
      <c r="F32" s="128"/>
      <c r="G32" s="128"/>
      <c r="H32" s="128"/>
      <c r="I32" s="128"/>
      <c r="J32" s="128"/>
      <c r="K32" s="128"/>
      <c r="L32" s="130"/>
      <c r="M32" s="130"/>
      <c r="N32" s="130"/>
      <c r="O32" s="128"/>
      <c r="P32" s="164"/>
      <c r="Q32" s="164"/>
      <c r="R32" s="164"/>
      <c r="S32" s="165"/>
      <c r="T32" s="164"/>
      <c r="U32" s="165"/>
      <c r="V32" s="165"/>
      <c r="W32" s="241"/>
      <c r="X32" s="164"/>
      <c r="Y32" s="164"/>
      <c r="Z32" s="164"/>
      <c r="AA32" s="164"/>
    </row>
    <row r="33" spans="1:27" x14ac:dyDescent="0.35">
      <c r="A33" s="392" t="s">
        <v>132</v>
      </c>
      <c r="B33" s="166" t="s">
        <v>35</v>
      </c>
      <c r="C33" s="105" t="s">
        <v>127</v>
      </c>
      <c r="D33" s="196">
        <v>3000</v>
      </c>
      <c r="E33" s="196">
        <v>3000</v>
      </c>
      <c r="F33" s="105" t="s">
        <v>48</v>
      </c>
      <c r="G33" s="105" t="s">
        <v>137</v>
      </c>
      <c r="H33" s="166" t="s">
        <v>35</v>
      </c>
      <c r="I33" s="17">
        <v>46174</v>
      </c>
      <c r="J33" s="18">
        <v>46235</v>
      </c>
      <c r="K33" s="18" t="s">
        <v>191</v>
      </c>
      <c r="L33" s="17">
        <v>46205</v>
      </c>
      <c r="M33" s="17" t="s">
        <v>205</v>
      </c>
      <c r="N33" s="17" t="s">
        <v>208</v>
      </c>
      <c r="O33" s="105" t="s">
        <v>116</v>
      </c>
      <c r="P33" s="125" t="s">
        <v>35</v>
      </c>
      <c r="Q33" s="106" t="s">
        <v>115</v>
      </c>
      <c r="R33" s="106" t="s">
        <v>114</v>
      </c>
      <c r="S33" s="106" t="s">
        <v>113</v>
      </c>
      <c r="T33" s="124">
        <v>3000</v>
      </c>
      <c r="U33" s="105" t="s">
        <v>112</v>
      </c>
      <c r="V33" s="106" t="s">
        <v>110</v>
      </c>
      <c r="W33" s="234" t="s">
        <v>35</v>
      </c>
      <c r="X33" s="106" t="s">
        <v>85</v>
      </c>
      <c r="Y33" s="19" t="s">
        <v>109</v>
      </c>
      <c r="Z33" s="19" t="s">
        <v>211</v>
      </c>
      <c r="AA33" s="167">
        <v>3000</v>
      </c>
    </row>
    <row r="34" spans="1:27" x14ac:dyDescent="0.35">
      <c r="A34" s="393"/>
      <c r="B34" s="166" t="s">
        <v>37</v>
      </c>
      <c r="C34" s="105"/>
      <c r="D34" s="124"/>
      <c r="E34" s="124"/>
      <c r="F34" s="105"/>
      <c r="G34" s="105"/>
      <c r="H34" s="166" t="s">
        <v>37</v>
      </c>
      <c r="I34" s="105"/>
      <c r="J34" s="105"/>
      <c r="K34" s="105"/>
      <c r="L34" s="106"/>
      <c r="M34" s="106"/>
      <c r="N34" s="106"/>
      <c r="O34" s="105"/>
      <c r="P34" s="168" t="s">
        <v>37</v>
      </c>
      <c r="Q34" s="169"/>
      <c r="R34" s="169"/>
      <c r="S34" s="170"/>
      <c r="T34" s="169"/>
      <c r="U34" s="170"/>
      <c r="V34" s="170"/>
      <c r="W34" s="242" t="s">
        <v>37</v>
      </c>
      <c r="X34" s="169"/>
      <c r="Y34" s="169"/>
      <c r="Z34" s="169"/>
      <c r="AA34" s="169"/>
    </row>
    <row r="35" spans="1:27" x14ac:dyDescent="0.35">
      <c r="A35" s="230"/>
      <c r="B35" s="166"/>
      <c r="C35" s="105"/>
      <c r="D35" s="124"/>
      <c r="E35" s="124"/>
      <c r="F35" s="105"/>
      <c r="G35" s="105"/>
      <c r="H35" s="166"/>
      <c r="I35" s="105"/>
      <c r="J35" s="105"/>
      <c r="K35" s="105"/>
      <c r="L35" s="106"/>
      <c r="M35" s="106"/>
      <c r="N35" s="106"/>
      <c r="O35" s="105"/>
      <c r="P35" s="168"/>
      <c r="Q35" s="169"/>
      <c r="R35" s="169"/>
      <c r="S35" s="170"/>
      <c r="T35" s="169"/>
      <c r="U35" s="170"/>
      <c r="V35" s="170"/>
      <c r="W35" s="242"/>
      <c r="X35" s="169"/>
      <c r="Y35" s="169"/>
      <c r="Z35" s="169"/>
      <c r="AA35" s="169"/>
    </row>
    <row r="36" spans="1:27" x14ac:dyDescent="0.35">
      <c r="A36" s="171" t="s">
        <v>90</v>
      </c>
      <c r="B36" s="166" t="s">
        <v>35</v>
      </c>
      <c r="C36" s="171" t="s">
        <v>175</v>
      </c>
      <c r="D36" s="124">
        <v>50000</v>
      </c>
      <c r="E36" s="124">
        <v>50000</v>
      </c>
      <c r="F36" s="105" t="s">
        <v>48</v>
      </c>
      <c r="G36" s="105" t="s">
        <v>137</v>
      </c>
      <c r="H36" s="166" t="s">
        <v>35</v>
      </c>
      <c r="I36" s="17">
        <f>I30</f>
        <v>46026</v>
      </c>
      <c r="J36" s="18">
        <f>J30</f>
        <v>46238</v>
      </c>
      <c r="K36" s="17" t="str">
        <f t="shared" ref="K36:O36" si="0">K30</f>
        <v>27/04/26</v>
      </c>
      <c r="L36" s="18">
        <f t="shared" si="0"/>
        <v>46331</v>
      </c>
      <c r="M36" s="17" t="str">
        <f t="shared" si="0"/>
        <v>16/2/2026</v>
      </c>
      <c r="N36" s="18" t="str">
        <f t="shared" si="0"/>
        <v>20/05/26</v>
      </c>
      <c r="O36" s="17" t="str">
        <f t="shared" si="0"/>
        <v>3/06/26</v>
      </c>
      <c r="P36" s="17" t="str">
        <f>P30</f>
        <v>Plan</v>
      </c>
      <c r="Q36" s="18" t="str">
        <f>Q30</f>
        <v>10/06/2026</v>
      </c>
      <c r="R36" s="18" t="str">
        <f t="shared" ref="R36:S36" si="1">R30</f>
        <v>17/06/2026</v>
      </c>
      <c r="S36" s="18" t="str">
        <f t="shared" si="1"/>
        <v>24/6/2026</v>
      </c>
      <c r="T36" s="124">
        <v>50000</v>
      </c>
      <c r="U36" s="105" t="s">
        <v>223</v>
      </c>
      <c r="V36" s="106" t="s">
        <v>228</v>
      </c>
      <c r="W36" s="234" t="s">
        <v>35</v>
      </c>
      <c r="X36" s="106" t="s">
        <v>85</v>
      </c>
      <c r="Y36" s="19" t="s">
        <v>167</v>
      </c>
      <c r="Z36" s="19" t="s">
        <v>226</v>
      </c>
      <c r="AA36" s="124">
        <v>45000</v>
      </c>
    </row>
    <row r="37" spans="1:27" x14ac:dyDescent="0.35">
      <c r="A37" s="172"/>
      <c r="B37" s="166" t="s">
        <v>37</v>
      </c>
      <c r="C37" s="172"/>
      <c r="D37" s="124"/>
      <c r="E37" s="124"/>
      <c r="F37" s="172"/>
      <c r="G37" s="172"/>
      <c r="H37" s="166" t="s">
        <v>37</v>
      </c>
      <c r="I37" s="172"/>
      <c r="J37" s="172"/>
      <c r="K37" s="172"/>
      <c r="L37" s="173"/>
      <c r="M37" s="173"/>
      <c r="N37" s="173"/>
      <c r="O37" s="172"/>
      <c r="P37" s="168" t="s">
        <v>37</v>
      </c>
      <c r="Q37" s="169"/>
      <c r="R37" s="169"/>
      <c r="S37" s="170"/>
      <c r="T37" s="169"/>
      <c r="U37" s="170"/>
      <c r="V37" s="170"/>
      <c r="W37" s="242" t="s">
        <v>37</v>
      </c>
      <c r="X37" s="169"/>
      <c r="Y37" s="169"/>
      <c r="Z37" s="169"/>
      <c r="AA37" s="169"/>
    </row>
    <row r="38" spans="1:27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174"/>
      <c r="M38" s="174"/>
      <c r="N38" s="174"/>
      <c r="O38" s="4"/>
      <c r="P38" s="174"/>
      <c r="Q38" s="174"/>
      <c r="R38" s="174"/>
      <c r="S38" s="4"/>
      <c r="T38" s="174"/>
      <c r="U38" s="4"/>
      <c r="V38" s="4"/>
      <c r="W38" s="243"/>
      <c r="X38" s="174"/>
      <c r="Y38" s="174"/>
      <c r="Z38" s="174"/>
      <c r="AA38" s="174"/>
    </row>
    <row r="39" spans="1:27" x14ac:dyDescent="0.35">
      <c r="A39" s="195" t="s">
        <v>129</v>
      </c>
      <c r="B39" s="175" t="s">
        <v>35</v>
      </c>
      <c r="C39" s="176" t="s">
        <v>176</v>
      </c>
      <c r="D39" s="177">
        <v>15000</v>
      </c>
      <c r="E39" s="177">
        <v>15000</v>
      </c>
      <c r="F39" s="178" t="s">
        <v>48</v>
      </c>
      <c r="G39" s="178" t="s">
        <v>137</v>
      </c>
      <c r="H39" s="175" t="s">
        <v>35</v>
      </c>
      <c r="I39" s="17">
        <f>I36</f>
        <v>46026</v>
      </c>
      <c r="J39" s="18">
        <f>J36</f>
        <v>46238</v>
      </c>
      <c r="K39" s="17" t="str">
        <f t="shared" ref="K39:S39" si="2">K36</f>
        <v>27/04/26</v>
      </c>
      <c r="L39" s="18">
        <f t="shared" si="2"/>
        <v>46331</v>
      </c>
      <c r="M39" s="17" t="str">
        <f t="shared" si="2"/>
        <v>16/2/2026</v>
      </c>
      <c r="N39" s="18" t="str">
        <f t="shared" si="2"/>
        <v>20/05/26</v>
      </c>
      <c r="O39" s="17" t="str">
        <f t="shared" si="2"/>
        <v>3/06/26</v>
      </c>
      <c r="P39" s="18" t="str">
        <f t="shared" si="2"/>
        <v>Plan</v>
      </c>
      <c r="Q39" s="17" t="str">
        <f t="shared" si="2"/>
        <v>10/06/2026</v>
      </c>
      <c r="R39" s="18" t="str">
        <f t="shared" si="2"/>
        <v>17/06/2026</v>
      </c>
      <c r="S39" s="17" t="str">
        <f t="shared" si="2"/>
        <v>24/6/2026</v>
      </c>
      <c r="T39" s="124">
        <v>15000</v>
      </c>
      <c r="U39" s="105" t="s">
        <v>227</v>
      </c>
      <c r="V39" s="106" t="s">
        <v>228</v>
      </c>
      <c r="W39" s="234" t="s">
        <v>35</v>
      </c>
      <c r="X39" s="106" t="s">
        <v>85</v>
      </c>
      <c r="Y39" s="19" t="s">
        <v>167</v>
      </c>
      <c r="Z39" s="19" t="s">
        <v>275</v>
      </c>
      <c r="AA39" s="124">
        <v>15000</v>
      </c>
    </row>
    <row r="40" spans="1:27" x14ac:dyDescent="0.35">
      <c r="A40" s="114"/>
      <c r="B40" s="175" t="s">
        <v>37</v>
      </c>
      <c r="C40" s="114"/>
      <c r="D40" s="179"/>
      <c r="E40" s="179"/>
      <c r="F40" s="114"/>
      <c r="G40" s="114"/>
      <c r="H40" s="175" t="s">
        <v>37</v>
      </c>
      <c r="I40" s="114"/>
      <c r="J40" s="114"/>
      <c r="K40" s="114"/>
      <c r="L40" s="180"/>
      <c r="M40" s="180"/>
      <c r="N40" s="180"/>
      <c r="O40" s="114"/>
      <c r="P40" s="168" t="s">
        <v>37</v>
      </c>
      <c r="Q40" s="169"/>
      <c r="R40" s="169"/>
      <c r="S40" s="170"/>
      <c r="T40" s="71"/>
      <c r="U40" s="105"/>
      <c r="V40" s="170"/>
      <c r="W40" s="242" t="s">
        <v>37</v>
      </c>
      <c r="X40" s="4"/>
      <c r="Y40" s="4"/>
      <c r="Z40" s="4"/>
      <c r="AA40" s="71"/>
    </row>
    <row r="41" spans="1:27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174"/>
      <c r="M41" s="174"/>
      <c r="N41" s="174"/>
      <c r="O41" s="4"/>
      <c r="P41" s="4"/>
      <c r="Q41" s="4"/>
      <c r="R41" s="4"/>
      <c r="S41" s="4"/>
      <c r="T41" s="4"/>
      <c r="U41" s="4"/>
      <c r="V41" s="4"/>
      <c r="W41" s="12"/>
      <c r="X41" s="4"/>
      <c r="Y41" s="4"/>
      <c r="Z41" s="4"/>
      <c r="AA41" s="4"/>
    </row>
    <row r="42" spans="1:27" x14ac:dyDescent="0.35">
      <c r="A42" s="181" t="s">
        <v>131</v>
      </c>
      <c r="B42" s="182" t="s">
        <v>35</v>
      </c>
      <c r="C42" s="183" t="s">
        <v>177</v>
      </c>
      <c r="D42" s="184">
        <v>40000</v>
      </c>
      <c r="E42" s="184">
        <v>50000</v>
      </c>
      <c r="F42" s="84" t="s">
        <v>48</v>
      </c>
      <c r="G42" s="185" t="s">
        <v>137</v>
      </c>
      <c r="H42" s="182" t="s">
        <v>35</v>
      </c>
      <c r="I42" s="17">
        <v>46143</v>
      </c>
      <c r="J42" s="18">
        <v>46235</v>
      </c>
      <c r="K42" s="18" t="s">
        <v>191</v>
      </c>
      <c r="L42" s="17">
        <v>46205</v>
      </c>
      <c r="M42" s="17" t="s">
        <v>117</v>
      </c>
      <c r="N42" s="17" t="s">
        <v>208</v>
      </c>
      <c r="O42" s="105" t="s">
        <v>116</v>
      </c>
      <c r="P42" s="125" t="s">
        <v>35</v>
      </c>
      <c r="Q42" s="106" t="s">
        <v>115</v>
      </c>
      <c r="R42" s="106" t="s">
        <v>114</v>
      </c>
      <c r="S42" s="106" t="s">
        <v>113</v>
      </c>
      <c r="T42" s="124">
        <v>40000</v>
      </c>
      <c r="U42" s="105" t="s">
        <v>112</v>
      </c>
      <c r="V42" s="106" t="s">
        <v>110</v>
      </c>
      <c r="W42" s="234" t="s">
        <v>35</v>
      </c>
      <c r="X42" s="106" t="s">
        <v>85</v>
      </c>
      <c r="Y42" s="19" t="s">
        <v>109</v>
      </c>
      <c r="Z42" s="19" t="s">
        <v>210</v>
      </c>
      <c r="AA42" s="113">
        <v>40000</v>
      </c>
    </row>
    <row r="43" spans="1:27" x14ac:dyDescent="0.35">
      <c r="A43" s="181"/>
      <c r="B43" s="182" t="s">
        <v>37</v>
      </c>
      <c r="C43" s="181"/>
      <c r="D43" s="181"/>
      <c r="E43" s="181"/>
      <c r="F43" s="84"/>
      <c r="G43" s="181"/>
      <c r="H43" s="182" t="s">
        <v>37</v>
      </c>
      <c r="I43" s="181"/>
      <c r="J43" s="181"/>
      <c r="K43" s="181"/>
      <c r="L43" s="17"/>
      <c r="M43" s="186"/>
      <c r="N43" s="186"/>
      <c r="O43" s="181"/>
      <c r="P43" s="168" t="s">
        <v>37</v>
      </c>
      <c r="Q43" s="4"/>
      <c r="R43" s="4"/>
      <c r="S43" s="4"/>
      <c r="T43" s="4"/>
      <c r="U43" s="4"/>
      <c r="V43" s="4"/>
      <c r="W43" s="242" t="s">
        <v>37</v>
      </c>
      <c r="X43" s="4"/>
      <c r="Y43" s="4"/>
      <c r="Z43" s="4"/>
      <c r="AA43" s="4"/>
    </row>
    <row r="44" spans="1:27" x14ac:dyDescent="0.35">
      <c r="A44" s="4"/>
      <c r="B44" s="166"/>
      <c r="C44" s="4"/>
      <c r="D44" s="4"/>
      <c r="E44" s="4"/>
      <c r="F44" s="84"/>
      <c r="G44" s="4"/>
      <c r="H44" s="166"/>
      <c r="I44" s="4"/>
      <c r="J44" s="4"/>
      <c r="K44" s="4"/>
      <c r="L44" s="174"/>
      <c r="M44" s="174"/>
      <c r="N44" s="174"/>
      <c r="O44" s="4"/>
      <c r="P44" s="168"/>
      <c r="Q44" s="4"/>
      <c r="R44" s="4"/>
      <c r="S44" s="4"/>
      <c r="T44" s="4"/>
      <c r="U44" s="4"/>
      <c r="V44" s="4"/>
      <c r="W44" s="242"/>
      <c r="X44" s="4"/>
      <c r="Y44" s="4"/>
      <c r="Z44" s="4"/>
      <c r="AA44" s="4"/>
    </row>
    <row r="45" spans="1:27" x14ac:dyDescent="0.35">
      <c r="A45" s="28" t="s">
        <v>91</v>
      </c>
      <c r="B45" s="218" t="s">
        <v>35</v>
      </c>
      <c r="C45" s="219" t="s">
        <v>178</v>
      </c>
      <c r="D45" s="220">
        <v>5000</v>
      </c>
      <c r="E45" s="220">
        <v>5000</v>
      </c>
      <c r="F45" s="84" t="s">
        <v>48</v>
      </c>
      <c r="G45" s="221" t="s">
        <v>137</v>
      </c>
      <c r="H45" s="218" t="s">
        <v>35</v>
      </c>
      <c r="I45" s="104">
        <v>46054</v>
      </c>
      <c r="J45" s="81">
        <v>45536</v>
      </c>
      <c r="K45" s="81" t="s">
        <v>84</v>
      </c>
      <c r="L45" s="104">
        <v>45506</v>
      </c>
      <c r="M45" s="104" t="s">
        <v>206</v>
      </c>
      <c r="N45" s="104" t="s">
        <v>209</v>
      </c>
      <c r="O45" s="221" t="s">
        <v>207</v>
      </c>
      <c r="P45" s="222" t="s">
        <v>35</v>
      </c>
      <c r="Q45" s="106" t="s">
        <v>115</v>
      </c>
      <c r="R45" s="106" t="s">
        <v>114</v>
      </c>
      <c r="S45" s="106" t="s">
        <v>113</v>
      </c>
      <c r="T45" s="124">
        <v>5000</v>
      </c>
      <c r="U45" s="105" t="s">
        <v>112</v>
      </c>
      <c r="V45" s="106" t="s">
        <v>110</v>
      </c>
      <c r="W45" s="244" t="s">
        <v>35</v>
      </c>
      <c r="X45" s="188" t="s">
        <v>85</v>
      </c>
      <c r="Y45" s="19" t="s">
        <v>109</v>
      </c>
      <c r="Z45" s="19" t="s">
        <v>210</v>
      </c>
      <c r="AA45" s="187">
        <v>5000</v>
      </c>
    </row>
    <row r="46" spans="1:27" x14ac:dyDescent="0.35">
      <c r="A46" s="28"/>
      <c r="B46" s="218" t="s">
        <v>37</v>
      </c>
      <c r="C46" s="28"/>
      <c r="D46" s="28"/>
      <c r="E46" s="28"/>
      <c r="F46" s="84"/>
      <c r="G46" s="28"/>
      <c r="H46" s="218" t="s">
        <v>37</v>
      </c>
      <c r="I46" s="28"/>
      <c r="J46" s="28"/>
      <c r="K46" s="28"/>
      <c r="L46" s="30"/>
      <c r="M46" s="30"/>
      <c r="N46" s="30"/>
      <c r="O46" s="28"/>
      <c r="P46" s="222" t="s">
        <v>37</v>
      </c>
      <c r="Q46" s="90"/>
      <c r="R46" s="106"/>
      <c r="S46" s="90"/>
      <c r="T46" s="90"/>
      <c r="U46" s="90"/>
      <c r="V46" s="90"/>
      <c r="W46" s="244" t="s">
        <v>37</v>
      </c>
      <c r="X46" s="90"/>
      <c r="Y46" s="90"/>
      <c r="Z46" s="90"/>
      <c r="AA46" s="90"/>
    </row>
    <row r="47" spans="1:27" x14ac:dyDescent="0.35">
      <c r="A47" s="4"/>
      <c r="B47" s="166"/>
      <c r="C47" s="4"/>
      <c r="D47" s="4"/>
      <c r="E47" s="4"/>
      <c r="F47" s="84"/>
      <c r="G47" s="4"/>
      <c r="H47" s="166"/>
      <c r="I47" s="4"/>
      <c r="J47" s="4"/>
      <c r="K47" s="4"/>
      <c r="L47" s="174"/>
      <c r="M47" s="174"/>
      <c r="N47" s="174"/>
      <c r="O47" s="4"/>
      <c r="P47" s="168"/>
      <c r="Q47" s="4"/>
      <c r="R47" s="4"/>
      <c r="S47" s="4"/>
      <c r="T47" s="4"/>
      <c r="U47" s="4"/>
      <c r="V47" s="4"/>
      <c r="W47" s="242"/>
      <c r="X47" s="4"/>
      <c r="Y47" s="4"/>
      <c r="Z47" s="4"/>
      <c r="AA47" s="4"/>
    </row>
    <row r="48" spans="1:27" x14ac:dyDescent="0.35">
      <c r="A48" s="4" t="s">
        <v>130</v>
      </c>
      <c r="B48" s="166" t="s">
        <v>35</v>
      </c>
      <c r="C48" s="171" t="s">
        <v>179</v>
      </c>
      <c r="D48" s="71">
        <v>280000</v>
      </c>
      <c r="E48" s="71">
        <v>300000</v>
      </c>
      <c r="F48" s="84" t="s">
        <v>48</v>
      </c>
      <c r="G48" s="160" t="s">
        <v>137</v>
      </c>
      <c r="H48" s="166" t="s">
        <v>35</v>
      </c>
      <c r="I48" s="17">
        <v>46054</v>
      </c>
      <c r="J48" s="18">
        <v>46266</v>
      </c>
      <c r="K48" s="18" t="s">
        <v>190</v>
      </c>
      <c r="L48" s="17">
        <v>46205</v>
      </c>
      <c r="M48" s="17" t="s">
        <v>199</v>
      </c>
      <c r="N48" s="17" t="s">
        <v>194</v>
      </c>
      <c r="O48" s="105" t="s">
        <v>116</v>
      </c>
      <c r="P48" s="125" t="s">
        <v>35</v>
      </c>
      <c r="Q48" s="106" t="s">
        <v>115</v>
      </c>
      <c r="R48" s="106" t="s">
        <v>114</v>
      </c>
      <c r="S48" s="106" t="s">
        <v>113</v>
      </c>
      <c r="T48" s="124">
        <v>280000</v>
      </c>
      <c r="U48" s="105" t="s">
        <v>112</v>
      </c>
      <c r="V48" s="106" t="s">
        <v>110</v>
      </c>
      <c r="W48" s="234" t="s">
        <v>35</v>
      </c>
      <c r="X48" s="106" t="s">
        <v>85</v>
      </c>
      <c r="Y48" s="19" t="s">
        <v>109</v>
      </c>
      <c r="Z48" s="19" t="s">
        <v>154</v>
      </c>
      <c r="AA48" s="71">
        <v>100000</v>
      </c>
    </row>
    <row r="49" spans="1:28" ht="15" thickBot="1" x14ac:dyDescent="0.4">
      <c r="A49" s="4"/>
      <c r="B49" s="166" t="s">
        <v>37</v>
      </c>
      <c r="C49" s="4"/>
      <c r="D49" s="4"/>
      <c r="E49" s="4"/>
      <c r="F49" s="84"/>
      <c r="G49" s="4"/>
      <c r="H49" s="166" t="s">
        <v>37</v>
      </c>
      <c r="I49" s="4"/>
      <c r="J49" s="4"/>
      <c r="K49" s="4"/>
      <c r="L49" s="174"/>
      <c r="M49" s="174"/>
      <c r="N49" s="174"/>
      <c r="O49" s="4"/>
      <c r="P49" s="168" t="s">
        <v>37</v>
      </c>
      <c r="Q49" s="4"/>
      <c r="R49" s="4"/>
      <c r="S49" s="4"/>
      <c r="T49" s="4"/>
      <c r="U49" s="4"/>
      <c r="V49" s="4"/>
      <c r="W49" s="242" t="s">
        <v>37</v>
      </c>
      <c r="X49" s="4"/>
      <c r="Y49" s="4"/>
      <c r="Z49" s="4"/>
      <c r="AA49" s="4"/>
    </row>
    <row r="50" spans="1:28" ht="15.5" thickTop="1" thickBot="1" x14ac:dyDescent="0.4">
      <c r="A50" s="274"/>
      <c r="B50" s="274"/>
      <c r="C50" s="274"/>
      <c r="D50" s="274"/>
      <c r="E50" s="274"/>
      <c r="F50" s="84"/>
      <c r="G50" s="274"/>
      <c r="H50" s="275"/>
      <c r="I50" s="274"/>
      <c r="J50" s="274"/>
      <c r="K50" s="274"/>
      <c r="L50" s="276"/>
      <c r="M50" s="277"/>
      <c r="N50" s="277"/>
      <c r="O50" s="278"/>
      <c r="P50" s="278"/>
      <c r="Q50" s="278"/>
      <c r="R50" s="278"/>
      <c r="S50" s="278"/>
      <c r="T50" s="278"/>
      <c r="U50" s="278"/>
      <c r="V50" s="278"/>
      <c r="W50" s="245"/>
      <c r="X50" s="199"/>
      <c r="Y50" s="199"/>
      <c r="Z50" s="199"/>
      <c r="AA50" s="199"/>
    </row>
    <row r="51" spans="1:28" ht="15.5" thickTop="1" thickBot="1" x14ac:dyDescent="0.4">
      <c r="A51" s="202" t="s">
        <v>135</v>
      </c>
      <c r="B51" s="279" t="s">
        <v>35</v>
      </c>
      <c r="C51" s="280" t="s">
        <v>180</v>
      </c>
      <c r="D51" s="281">
        <v>20000</v>
      </c>
      <c r="E51" s="281">
        <v>20000</v>
      </c>
      <c r="F51" s="84" t="s">
        <v>48</v>
      </c>
      <c r="G51" s="202" t="s">
        <v>137</v>
      </c>
      <c r="H51" s="279" t="s">
        <v>35</v>
      </c>
      <c r="I51" s="217">
        <v>46054</v>
      </c>
      <c r="J51" s="197">
        <v>46266</v>
      </c>
      <c r="K51" s="202" t="s">
        <v>190</v>
      </c>
      <c r="L51" s="198">
        <v>46205</v>
      </c>
      <c r="M51" s="282" t="s">
        <v>199</v>
      </c>
      <c r="N51" s="282" t="s">
        <v>194</v>
      </c>
      <c r="O51" s="105" t="s">
        <v>116</v>
      </c>
      <c r="P51" s="125" t="s">
        <v>35</v>
      </c>
      <c r="Q51" s="106" t="s">
        <v>115</v>
      </c>
      <c r="R51" s="106" t="s">
        <v>114</v>
      </c>
      <c r="S51" s="106" t="s">
        <v>113</v>
      </c>
      <c r="T51" s="124">
        <v>20000</v>
      </c>
      <c r="U51" s="105" t="s">
        <v>112</v>
      </c>
      <c r="V51" s="106" t="s">
        <v>110</v>
      </c>
      <c r="W51" s="234" t="s">
        <v>35</v>
      </c>
      <c r="X51" s="106" t="s">
        <v>85</v>
      </c>
      <c r="Y51" s="19" t="s">
        <v>109</v>
      </c>
      <c r="Z51" s="19" t="s">
        <v>154</v>
      </c>
      <c r="AA51" s="123">
        <v>20000</v>
      </c>
    </row>
    <row r="52" spans="1:28" ht="15.5" thickTop="1" thickBot="1" x14ac:dyDescent="0.4">
      <c r="A52" s="202"/>
      <c r="B52" s="279" t="s">
        <v>37</v>
      </c>
      <c r="C52" s="202"/>
      <c r="D52" s="202"/>
      <c r="E52" s="202"/>
      <c r="F52" s="84"/>
      <c r="G52" s="202"/>
      <c r="H52" s="279" t="s">
        <v>136</v>
      </c>
      <c r="I52" s="202"/>
      <c r="J52" s="202"/>
      <c r="K52" s="202"/>
      <c r="L52" s="202"/>
      <c r="M52" s="278"/>
      <c r="N52" s="278"/>
      <c r="O52" s="278"/>
      <c r="P52" s="278"/>
      <c r="Q52" s="278"/>
      <c r="R52" s="278"/>
      <c r="S52" s="278"/>
      <c r="T52" s="278"/>
      <c r="U52" s="278"/>
      <c r="V52" s="278"/>
      <c r="W52" s="245"/>
      <c r="X52" s="199"/>
      <c r="Y52" s="199"/>
      <c r="Z52" s="199"/>
      <c r="AA52" s="199"/>
    </row>
    <row r="53" spans="1:28" ht="15" thickTop="1" x14ac:dyDescent="0.35">
      <c r="A53" s="283" t="s">
        <v>229</v>
      </c>
      <c r="B53" s="212" t="s">
        <v>35</v>
      </c>
      <c r="C53" s="284" t="s">
        <v>180</v>
      </c>
      <c r="D53" s="285">
        <v>80000</v>
      </c>
      <c r="E53" s="203">
        <v>80000</v>
      </c>
      <c r="F53" s="84" t="s">
        <v>48</v>
      </c>
      <c r="G53" s="202" t="s">
        <v>137</v>
      </c>
      <c r="H53" s="197" t="s">
        <v>35</v>
      </c>
      <c r="I53" s="217">
        <v>46054</v>
      </c>
      <c r="J53" s="198">
        <v>46205</v>
      </c>
      <c r="K53" s="282" t="s">
        <v>199</v>
      </c>
      <c r="L53" s="282" t="s">
        <v>205</v>
      </c>
      <c r="M53" s="105" t="s">
        <v>231</v>
      </c>
      <c r="N53" s="282" t="s">
        <v>195</v>
      </c>
      <c r="O53" s="106" t="s">
        <v>237</v>
      </c>
      <c r="P53" s="125" t="s">
        <v>35</v>
      </c>
      <c r="Q53" s="106" t="s">
        <v>233</v>
      </c>
      <c r="R53" s="124">
        <v>80000</v>
      </c>
      <c r="S53" s="105" t="s">
        <v>115</v>
      </c>
      <c r="T53" s="106" t="s">
        <v>114</v>
      </c>
      <c r="U53" s="105" t="s">
        <v>232</v>
      </c>
      <c r="V53" s="106" t="s">
        <v>85</v>
      </c>
      <c r="W53" s="234" t="s">
        <v>35</v>
      </c>
      <c r="X53" s="19" t="s">
        <v>235</v>
      </c>
      <c r="Y53" s="123">
        <v>80000</v>
      </c>
      <c r="Z53" s="19" t="s">
        <v>234</v>
      </c>
      <c r="AA53" s="201">
        <v>80000</v>
      </c>
    </row>
    <row r="54" spans="1:28" x14ac:dyDescent="0.35">
      <c r="A54" s="107"/>
      <c r="B54" s="212" t="s">
        <v>37</v>
      </c>
      <c r="C54" s="107"/>
      <c r="D54" s="107"/>
      <c r="E54" s="107"/>
      <c r="F54" s="84"/>
      <c r="G54" s="107"/>
      <c r="H54" s="286"/>
      <c r="I54" s="107"/>
      <c r="J54" s="107"/>
      <c r="K54" s="107"/>
      <c r="L54" s="107"/>
      <c r="M54" s="107"/>
      <c r="N54" s="107"/>
      <c r="O54" s="107"/>
      <c r="P54" s="107"/>
      <c r="Q54" s="107"/>
      <c r="R54" s="107"/>
      <c r="S54" s="107"/>
      <c r="T54" s="107"/>
      <c r="U54" s="107"/>
      <c r="V54" s="107"/>
    </row>
    <row r="55" spans="1:28" x14ac:dyDescent="0.35">
      <c r="A55" s="283" t="s">
        <v>230</v>
      </c>
      <c r="B55" s="212" t="s">
        <v>35</v>
      </c>
      <c r="C55" s="287" t="s">
        <v>180</v>
      </c>
      <c r="D55" s="285">
        <v>20000</v>
      </c>
      <c r="E55" s="285">
        <v>20000</v>
      </c>
      <c r="F55" s="84" t="s">
        <v>48</v>
      </c>
      <c r="G55" s="202" t="s">
        <v>137</v>
      </c>
      <c r="H55" s="212" t="s">
        <v>35</v>
      </c>
      <c r="I55" s="217">
        <v>46057</v>
      </c>
      <c r="J55" s="198">
        <v>46207</v>
      </c>
      <c r="K55" s="282" t="s">
        <v>236</v>
      </c>
      <c r="L55" s="282" t="s">
        <v>145</v>
      </c>
      <c r="M55" s="105" t="s">
        <v>98</v>
      </c>
      <c r="N55" s="282" t="s">
        <v>238</v>
      </c>
      <c r="O55" s="106" t="s">
        <v>239</v>
      </c>
      <c r="P55" s="125" t="s">
        <v>35</v>
      </c>
      <c r="Q55" s="106" t="s">
        <v>240</v>
      </c>
      <c r="R55" s="124">
        <v>20000</v>
      </c>
      <c r="S55" s="105" t="s">
        <v>241</v>
      </c>
      <c r="T55" s="106" t="s">
        <v>242</v>
      </c>
      <c r="U55" s="105" t="s">
        <v>243</v>
      </c>
      <c r="V55" s="106" t="s">
        <v>85</v>
      </c>
      <c r="W55" s="246" t="s">
        <v>35</v>
      </c>
      <c r="X55" s="214" t="s">
        <v>214</v>
      </c>
      <c r="Y55" s="215">
        <v>20000</v>
      </c>
      <c r="Z55" s="214" t="s">
        <v>244</v>
      </c>
      <c r="AA55" s="201">
        <v>20000</v>
      </c>
      <c r="AB55" s="200"/>
    </row>
    <row r="56" spans="1:28" x14ac:dyDescent="0.35">
      <c r="A56" s="283"/>
      <c r="B56" s="212"/>
      <c r="C56" s="202"/>
      <c r="D56" s="285"/>
      <c r="E56" s="285"/>
      <c r="F56" s="84"/>
      <c r="G56" s="107"/>
      <c r="H56" s="212"/>
      <c r="I56" s="217"/>
      <c r="J56" s="198"/>
      <c r="K56" s="282"/>
      <c r="L56" s="282"/>
      <c r="M56" s="105"/>
      <c r="N56" s="282"/>
      <c r="O56" s="106"/>
      <c r="P56" s="125"/>
      <c r="Q56" s="106"/>
      <c r="R56" s="124"/>
      <c r="S56" s="105"/>
      <c r="T56" s="106"/>
      <c r="U56" s="105"/>
      <c r="V56" s="106"/>
      <c r="W56" s="246"/>
      <c r="X56" s="216"/>
      <c r="Y56" s="223"/>
      <c r="Z56" s="216"/>
      <c r="AA56" s="224"/>
      <c r="AB56" s="213"/>
    </row>
    <row r="57" spans="1:28" x14ac:dyDescent="0.35">
      <c r="A57" s="4" t="s">
        <v>266</v>
      </c>
      <c r="B57" s="212" t="s">
        <v>35</v>
      </c>
      <c r="C57" s="225" t="s">
        <v>180</v>
      </c>
      <c r="D57" s="71">
        <v>100000</v>
      </c>
      <c r="E57" s="71">
        <v>100000</v>
      </c>
      <c r="F57" s="84" t="s">
        <v>48</v>
      </c>
      <c r="G57" s="202" t="s">
        <v>137</v>
      </c>
      <c r="H57" s="4" t="s">
        <v>35</v>
      </c>
      <c r="I57" s="217">
        <v>46057</v>
      </c>
      <c r="J57" s="198">
        <v>46207</v>
      </c>
      <c r="K57" s="226" t="s">
        <v>236</v>
      </c>
      <c r="L57" s="226" t="s">
        <v>145</v>
      </c>
      <c r="M57" s="227" t="s">
        <v>98</v>
      </c>
      <c r="N57" s="226" t="s">
        <v>238</v>
      </c>
      <c r="O57" s="228" t="s">
        <v>239</v>
      </c>
      <c r="P57" s="229" t="s">
        <v>35</v>
      </c>
      <c r="Q57" s="228" t="s">
        <v>240</v>
      </c>
      <c r="R57" s="71">
        <v>100000</v>
      </c>
      <c r="S57" s="227" t="s">
        <v>241</v>
      </c>
      <c r="T57" s="228" t="s">
        <v>242</v>
      </c>
      <c r="U57" s="227" t="s">
        <v>243</v>
      </c>
      <c r="V57" s="228" t="s">
        <v>85</v>
      </c>
      <c r="W57" s="247" t="s">
        <v>35</v>
      </c>
      <c r="X57" s="228" t="s">
        <v>214</v>
      </c>
      <c r="Y57" s="71">
        <v>100000</v>
      </c>
      <c r="Z57" s="228" t="s">
        <v>244</v>
      </c>
      <c r="AA57" s="71">
        <v>100000</v>
      </c>
    </row>
    <row r="58" spans="1:28" x14ac:dyDescent="0.35">
      <c r="A58" s="4"/>
      <c r="B58" s="212" t="s">
        <v>37</v>
      </c>
      <c r="C58" s="225"/>
      <c r="D58" s="71"/>
      <c r="E58" s="71"/>
      <c r="F58" s="84"/>
      <c r="G58" s="107"/>
      <c r="H58" s="4"/>
      <c r="I58" s="217"/>
      <c r="J58" s="198"/>
      <c r="K58" s="226"/>
      <c r="L58" s="226"/>
      <c r="M58" s="227"/>
      <c r="N58" s="226"/>
      <c r="O58" s="228"/>
      <c r="P58" s="229"/>
      <c r="Q58" s="228"/>
      <c r="R58" s="71"/>
      <c r="S58" s="227"/>
      <c r="T58" s="228"/>
      <c r="U58" s="227"/>
      <c r="V58" s="228"/>
      <c r="W58" s="247"/>
      <c r="X58" s="228"/>
      <c r="Y58" s="71"/>
      <c r="Z58" s="228"/>
      <c r="AA58" s="71"/>
    </row>
    <row r="59" spans="1:28" x14ac:dyDescent="0.35">
      <c r="A59" s="4" t="s">
        <v>278</v>
      </c>
      <c r="B59" s="212" t="s">
        <v>35</v>
      </c>
      <c r="C59" s="225" t="s">
        <v>180</v>
      </c>
      <c r="D59" s="71">
        <v>100000</v>
      </c>
      <c r="E59" s="34" t="s">
        <v>279</v>
      </c>
      <c r="F59" s="84" t="s">
        <v>48</v>
      </c>
      <c r="G59" s="202" t="s">
        <v>137</v>
      </c>
      <c r="H59" s="4" t="s">
        <v>35</v>
      </c>
      <c r="I59" s="217">
        <v>46057</v>
      </c>
      <c r="J59" s="198">
        <v>46207</v>
      </c>
      <c r="K59" s="226" t="s">
        <v>236</v>
      </c>
      <c r="L59" s="226" t="s">
        <v>145</v>
      </c>
      <c r="M59" s="227" t="s">
        <v>98</v>
      </c>
      <c r="N59" s="226" t="s">
        <v>238</v>
      </c>
      <c r="O59" s="228" t="s">
        <v>239</v>
      </c>
      <c r="P59" s="229" t="s">
        <v>35</v>
      </c>
      <c r="Q59" s="228" t="s">
        <v>240</v>
      </c>
      <c r="R59" s="71">
        <v>100000</v>
      </c>
      <c r="S59" s="227" t="s">
        <v>241</v>
      </c>
      <c r="T59" s="228" t="s">
        <v>242</v>
      </c>
      <c r="U59" s="227" t="s">
        <v>243</v>
      </c>
      <c r="V59" s="228" t="s">
        <v>85</v>
      </c>
      <c r="W59" s="247" t="s">
        <v>35</v>
      </c>
      <c r="X59" s="228" t="s">
        <v>214</v>
      </c>
      <c r="Y59" s="71">
        <v>100000</v>
      </c>
      <c r="Z59" s="228" t="s">
        <v>244</v>
      </c>
      <c r="AA59" s="71">
        <v>100000</v>
      </c>
    </row>
    <row r="60" spans="1:28" x14ac:dyDescent="0.35">
      <c r="A60" s="4"/>
      <c r="B60" s="107"/>
      <c r="C60" s="107"/>
      <c r="D60" s="107"/>
      <c r="E60" s="107"/>
      <c r="F60" s="84"/>
      <c r="G60" s="107"/>
      <c r="H60" s="107"/>
      <c r="I60" s="107"/>
      <c r="J60" s="107"/>
      <c r="K60" s="107"/>
      <c r="L60" s="107"/>
      <c r="M60" s="107"/>
      <c r="N60" s="107"/>
      <c r="O60" s="107"/>
      <c r="P60" s="107"/>
      <c r="Q60" s="107"/>
      <c r="R60" s="107"/>
      <c r="S60" s="107"/>
      <c r="T60" s="107"/>
      <c r="U60" s="107"/>
      <c r="V60" s="107"/>
      <c r="W60" s="248"/>
      <c r="X60" s="107"/>
      <c r="Y60" s="107"/>
      <c r="Z60" s="107"/>
      <c r="AA60" s="107"/>
    </row>
    <row r="61" spans="1:28" x14ac:dyDescent="0.35">
      <c r="A61" s="288" t="s">
        <v>0</v>
      </c>
      <c r="B61" s="107"/>
      <c r="C61" s="107"/>
      <c r="D61" s="289"/>
      <c r="E61" s="289">
        <v>1081500</v>
      </c>
      <c r="F61" s="107"/>
      <c r="G61" s="107"/>
      <c r="H61" s="107"/>
      <c r="I61" s="107"/>
      <c r="J61" s="107"/>
      <c r="K61" s="107"/>
      <c r="L61" s="107"/>
      <c r="M61" s="107"/>
      <c r="N61" s="107"/>
      <c r="O61" s="107"/>
      <c r="P61" s="107"/>
      <c r="Q61" s="107"/>
      <c r="R61" s="107"/>
      <c r="S61" s="107"/>
      <c r="T61" s="107"/>
      <c r="U61" s="290" t="s">
        <v>138</v>
      </c>
      <c r="V61" s="107"/>
    </row>
    <row r="62" spans="1:28" x14ac:dyDescent="0.35">
      <c r="A62" s="107"/>
      <c r="B62" s="107"/>
      <c r="C62" s="107"/>
      <c r="D62" s="107"/>
      <c r="E62" s="107"/>
      <c r="F62" s="107"/>
      <c r="G62" s="107"/>
      <c r="H62" s="107"/>
      <c r="I62" s="107"/>
      <c r="J62" s="107"/>
      <c r="K62" s="107"/>
      <c r="L62" s="107"/>
      <c r="M62" s="107"/>
      <c r="N62" s="107"/>
      <c r="O62" s="107"/>
      <c r="P62" s="107"/>
      <c r="Q62" s="107"/>
      <c r="R62" s="107"/>
      <c r="S62" s="107"/>
      <c r="T62" s="107"/>
      <c r="U62" s="107"/>
      <c r="V62" s="107"/>
    </row>
    <row r="63" spans="1:28" x14ac:dyDescent="0.35">
      <c r="A63" s="107"/>
      <c r="B63" s="107"/>
      <c r="C63" s="107"/>
      <c r="D63" s="107"/>
      <c r="E63" s="107"/>
      <c r="F63" s="107"/>
      <c r="G63" s="107"/>
      <c r="H63" s="107"/>
      <c r="I63" s="107"/>
      <c r="J63" s="107"/>
      <c r="K63" s="107"/>
      <c r="L63" s="107"/>
      <c r="M63" s="107"/>
      <c r="N63" s="107"/>
      <c r="O63" s="107"/>
      <c r="P63" s="107"/>
      <c r="Q63" s="107"/>
      <c r="R63" s="107"/>
      <c r="S63" s="107"/>
      <c r="T63" s="107"/>
      <c r="U63" s="107"/>
      <c r="V63" s="107"/>
    </row>
    <row r="64" spans="1:28" ht="21" x14ac:dyDescent="0.5">
      <c r="A64" s="291" t="s">
        <v>258</v>
      </c>
      <c r="B64" s="107"/>
      <c r="C64" s="107"/>
      <c r="D64" s="107"/>
      <c r="E64" s="107"/>
      <c r="F64" s="107"/>
      <c r="G64" s="107"/>
      <c r="H64" s="107"/>
      <c r="I64" s="107"/>
      <c r="J64" s="107"/>
      <c r="K64" s="107"/>
      <c r="L64" s="107"/>
      <c r="M64" s="107"/>
      <c r="N64" s="107"/>
      <c r="O64" s="107"/>
      <c r="P64" s="107"/>
      <c r="Q64" s="107"/>
      <c r="R64" s="107"/>
      <c r="S64" s="107"/>
      <c r="T64" s="107"/>
      <c r="U64" s="107"/>
      <c r="V64" s="107"/>
    </row>
    <row r="65" spans="1:22" x14ac:dyDescent="0.35">
      <c r="A65" s="107" t="s">
        <v>264</v>
      </c>
      <c r="B65" s="107"/>
      <c r="C65" s="292">
        <f>D61</f>
        <v>0</v>
      </c>
      <c r="D65" s="107"/>
      <c r="E65" s="107"/>
      <c r="F65" s="107"/>
      <c r="G65" s="107"/>
      <c r="H65" s="107"/>
      <c r="I65" s="107"/>
      <c r="J65" s="107"/>
      <c r="K65" s="107"/>
      <c r="L65" s="107"/>
      <c r="M65" s="107"/>
      <c r="N65" s="107"/>
      <c r="O65" s="107"/>
      <c r="P65" s="107"/>
      <c r="Q65" s="107"/>
      <c r="R65" s="107"/>
      <c r="S65" s="107"/>
      <c r="T65" s="107"/>
      <c r="U65" s="107"/>
      <c r="V65" s="107"/>
    </row>
    <row r="66" spans="1:22" x14ac:dyDescent="0.35">
      <c r="A66" s="107" t="s">
        <v>259</v>
      </c>
      <c r="B66" s="107"/>
      <c r="C66" s="293">
        <f>E61</f>
        <v>1081500</v>
      </c>
      <c r="D66" s="107"/>
      <c r="E66" s="107"/>
      <c r="F66" s="107"/>
      <c r="G66" s="107"/>
      <c r="H66" s="107"/>
      <c r="I66" s="107"/>
      <c r="J66" s="107"/>
      <c r="K66" s="107"/>
      <c r="L66" s="107"/>
      <c r="M66" s="107"/>
      <c r="N66" s="107"/>
      <c r="O66" s="107"/>
      <c r="P66" s="107"/>
      <c r="Q66" s="107"/>
      <c r="R66" s="107"/>
      <c r="S66" s="107"/>
      <c r="T66" s="107"/>
      <c r="U66" s="107"/>
      <c r="V66" s="107"/>
    </row>
    <row r="67" spans="1:22" ht="15.5" x14ac:dyDescent="0.35">
      <c r="A67" s="107" t="s">
        <v>265</v>
      </c>
      <c r="B67" s="107"/>
      <c r="C67" s="294">
        <f>C66-C65</f>
        <v>1081500</v>
      </c>
      <c r="D67" s="107"/>
      <c r="E67" s="107"/>
      <c r="F67" s="107"/>
      <c r="G67" s="107"/>
      <c r="H67" s="107"/>
      <c r="I67" s="107"/>
      <c r="J67" s="107"/>
      <c r="K67" s="107"/>
      <c r="L67" s="107"/>
      <c r="M67" s="107"/>
      <c r="N67" s="107"/>
      <c r="O67" s="107"/>
      <c r="P67" s="107"/>
      <c r="Q67" s="107"/>
      <c r="R67" s="107"/>
      <c r="S67" s="107"/>
      <c r="T67" s="107"/>
      <c r="U67" s="107"/>
      <c r="V67" s="107"/>
    </row>
    <row r="68" spans="1:22" x14ac:dyDescent="0.35">
      <c r="A68" s="231" t="s">
        <v>281</v>
      </c>
    </row>
  </sheetData>
  <mergeCells count="14">
    <mergeCell ref="B2:D2"/>
    <mergeCell ref="X4:AA4"/>
    <mergeCell ref="A30:A31"/>
    <mergeCell ref="A33:A34"/>
    <mergeCell ref="A6:A7"/>
    <mergeCell ref="A9:A10"/>
    <mergeCell ref="A12:A13"/>
    <mergeCell ref="A15:A16"/>
    <mergeCell ref="A18:A19"/>
    <mergeCell ref="A27:A28"/>
    <mergeCell ref="J4:K4"/>
    <mergeCell ref="L4:O4"/>
    <mergeCell ref="Q4:S4"/>
    <mergeCell ref="T4:V4"/>
  </mergeCells>
  <pageMargins left="0.7" right="0.7" top="0.75" bottom="0.75" header="0.3" footer="0.3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S-Goods</vt:lpstr>
      <vt:lpstr>S-Works</vt:lpstr>
      <vt:lpstr>T-Services </vt:lpstr>
      <vt:lpstr>'S-Works'!Print_Area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NMTC</dc:creator>
  <cp:lastModifiedBy>USER</cp:lastModifiedBy>
  <cp:lastPrinted>2026-04-13T12:18:05Z</cp:lastPrinted>
  <dcterms:created xsi:type="dcterms:W3CDTF">2024-11-26T12:26:50Z</dcterms:created>
  <dcterms:modified xsi:type="dcterms:W3CDTF">2026-07-13T02:28:36Z</dcterms:modified>
</cp:coreProperties>
</file>